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activeTab="0"/>
  </bookViews>
  <sheets>
    <sheet name="Бирский" sheetId="13" r:id="rId1"/>
  </sheets>
  <definedNames/>
  <calcPr calcId="181029"/>
  <extLst/>
</workbook>
</file>

<file path=xl/sharedStrings.xml><?xml version="1.0" encoding="utf-8"?>
<sst xmlns="http://schemas.openxmlformats.org/spreadsheetml/2006/main" count="258" uniqueCount="182">
  <si>
    <t>№</t>
  </si>
  <si>
    <t>Типы и виды образовательных организаций</t>
  </si>
  <si>
    <t>количество ОО</t>
  </si>
  <si>
    <t>количество детей (воспитанников)</t>
  </si>
  <si>
    <t>количество пед. работников 
 (в т.ч. учителей)</t>
  </si>
  <si>
    <t>Примечание</t>
  </si>
  <si>
    <t>2017/2018</t>
  </si>
  <si>
    <t>2018/2019</t>
  </si>
  <si>
    <t>2019/2020</t>
  </si>
  <si>
    <t>Дошкольные образовательные организации (ДОО):</t>
  </si>
  <si>
    <t>муниципальные ДОО</t>
  </si>
  <si>
    <t>юридические лица</t>
  </si>
  <si>
    <t>филиалы</t>
  </si>
  <si>
    <t>дошкольные группы при общеобразовательных организациях</t>
  </si>
  <si>
    <t>негосударственные ДОО</t>
  </si>
  <si>
    <t>Общеобразовательные организации для детей дошкольного и младшего школьного возраста:</t>
  </si>
  <si>
    <t>начальная школа – детский сад</t>
  </si>
  <si>
    <t>Общеобразовательные организации:</t>
  </si>
  <si>
    <t>начальная общеобразовательная школа:</t>
  </si>
  <si>
    <t>основная общеобразовательная школа:</t>
  </si>
  <si>
    <t>средняя общеобразовательная школа:</t>
  </si>
  <si>
    <t>лицей</t>
  </si>
  <si>
    <t>гимназия</t>
  </si>
  <si>
    <t>центр образования</t>
  </si>
  <si>
    <t>вечерняя (сменная) общеобразовательная школа</t>
  </si>
  <si>
    <t>открытая (сменная) общеобразовательная школа</t>
  </si>
  <si>
    <t>Общеобразовательные школы-интернаты:</t>
  </si>
  <si>
    <t>общеобразовательная школа-интернат</t>
  </si>
  <si>
    <t>гимназия-интернат</t>
  </si>
  <si>
    <t>лицей-интернат</t>
  </si>
  <si>
    <t>Общеобразовательная организация – кадетская школа / кадетская школа-интернат:</t>
  </si>
  <si>
    <t>кадетская школа</t>
  </si>
  <si>
    <t>кадетская школа-интернат</t>
  </si>
  <si>
    <t>общеобразовательная организация с наличием кадетских классов</t>
  </si>
  <si>
    <t>Частные общеобразовательные организации</t>
  </si>
  <si>
    <t>Образовательные организации для обучающихся (воспитанников) 
 с отклонениями в развитии, специальные учебно-воспитательные организация:</t>
  </si>
  <si>
    <t>специальная (коррекционная) школа-интернат</t>
  </si>
  <si>
    <t>специальная (коррекционная) начальная школа-детский сад</t>
  </si>
  <si>
    <t>специальная (коррекционная) общеобразовательная школа</t>
  </si>
  <si>
    <t>специальная общеобразовательная школа для детей и подростков с отклонениями в развитии и т.д.</t>
  </si>
  <si>
    <t>Образовательные организации для детей, нуждающихся в психолого-педагогической и медико-социальной помощи:</t>
  </si>
  <si>
    <t>центр диагностики и консультирования</t>
  </si>
  <si>
    <t>центр психолого-медико-социального сопровождения</t>
  </si>
  <si>
    <t>центр психолого-педагогической реабилитации и коррекции</t>
  </si>
  <si>
    <t>центр социально-трудовой адаптации и профориентации</t>
  </si>
  <si>
    <t>центр лечебной педагогики и дифференцированного обучения</t>
  </si>
  <si>
    <t>Образовательные организации дополнительного образования детей по направленностям:</t>
  </si>
  <si>
    <t>естественнонаучной</t>
  </si>
  <si>
    <t>технической</t>
  </si>
  <si>
    <t>туристско-краеведческой</t>
  </si>
  <si>
    <t>художественной</t>
  </si>
  <si>
    <t>социально-педагогической</t>
  </si>
  <si>
    <t>физкультурно-спортивной</t>
  </si>
  <si>
    <t>многопрофильные учреждения</t>
  </si>
  <si>
    <t>Организации отдыха и оздоровления детей:</t>
  </si>
  <si>
    <t>загородные стационарные лагеря</t>
  </si>
  <si>
    <t>пришкольные лагеря</t>
  </si>
  <si>
    <t>лагеря труда и отдыха</t>
  </si>
  <si>
    <t>профильные лагеря</t>
  </si>
  <si>
    <t>палаточные лагеря</t>
  </si>
  <si>
    <t>Форма 2 Основные показатели деятельности образовательных организаций</t>
  </si>
  <si>
    <t xml:space="preserve">№ </t>
  </si>
  <si>
    <t>Показатели</t>
  </si>
  <si>
    <t>2017/2018 уч. год</t>
  </si>
  <si>
    <t>2018/2019 уч. год</t>
  </si>
  <si>
    <t>2019/2020 уч. год</t>
  </si>
  <si>
    <t>Городская местность</t>
  </si>
  <si>
    <t>Сельская местность</t>
  </si>
  <si>
    <t>Итого</t>
  </si>
  <si>
    <t>численность детей в муниципальных ДОО, чел.</t>
  </si>
  <si>
    <t>численность детей в частных ДОО, чел.</t>
  </si>
  <si>
    <t>доступность дошкольного образования для детей в возрасте от 2-х мес. до 3 лет, %</t>
  </si>
  <si>
    <t>доступность дошкольного образования для детей в возрасте от 3 до 7 лет, %</t>
  </si>
  <si>
    <t>количество групп дошкольного образования при образовательных организациях, ед.</t>
  </si>
  <si>
    <t>группы кратковременного пребывания, ед.</t>
  </si>
  <si>
    <t>численность детей в группах кратковременного пребывания, чел.</t>
  </si>
  <si>
    <t>группы семейного воспитания, ед.</t>
  </si>
  <si>
    <t>численность детей в группах семейного воспитания, чел.</t>
  </si>
  <si>
    <t>количество муниципальных ДОО, реализующих инклюзивное образование, ед.</t>
  </si>
  <si>
    <t>численность обучающихся в 1-4 классах, чел.</t>
  </si>
  <si>
    <t>численность обучающихся в 5-9 классах, чел.</t>
  </si>
  <si>
    <t>численность обучающихся в 9 классе, чел.</t>
  </si>
  <si>
    <t>численность обучающихся в 10 классе, чел.</t>
  </si>
  <si>
    <t>численность обучающихся в 11 классе, чел.</t>
  </si>
  <si>
    <t>количество медалистов от общего кол-ва выпускников, чел.</t>
  </si>
  <si>
    <t>доля медалистов от общего кол-ва выпускников, %</t>
  </si>
  <si>
    <t>количество медалей за особые успехи в учении, ед.</t>
  </si>
  <si>
    <t>количество обучающихся 5-9-х классов, охваченных предпрофильным (углубленным) обучением, чел.</t>
  </si>
  <si>
    <t>охват предпрофильным (углубленным) обучением обучающихся 5-9-х классов, %</t>
  </si>
  <si>
    <t>количество обучающихся 10-11-х классов, охваченных профильным обучением, чел.</t>
  </si>
  <si>
    <t>охват профильным обучением обучающихся 10-11-х классов, %</t>
  </si>
  <si>
    <t>количество школьников, обучающихся во вторую смену, чел.</t>
  </si>
  <si>
    <t>доля обучающихся во вторую смену, %</t>
  </si>
  <si>
    <t>количество выпускников государственных (муниципальных) ОО, получивших соответствующий аттестат, от общего числа выпускников, чел.:</t>
  </si>
  <si>
    <t>Х</t>
  </si>
  <si>
    <t>об основном общем образовании</t>
  </si>
  <si>
    <t>о среднем общем образовании</t>
  </si>
  <si>
    <t>доля выпускников государственных (муниципальных) ОО, получивших соответствующий аттестат, от общего числа выпускников, %:</t>
  </si>
  <si>
    <t>количество школьников, участвующих  в конкурсных и олимпиадных мероприятиях интеллектуальной направленности, чел.</t>
  </si>
  <si>
    <t>международного уровня</t>
  </si>
  <si>
    <t>всероссийского (межрегионального) уровня</t>
  </si>
  <si>
    <t>республиканского уровня</t>
  </si>
  <si>
    <t>количество школьников, изучающих родные языки, чел.</t>
  </si>
  <si>
    <t>охват изучением родных языков, %</t>
  </si>
  <si>
    <t>количество школьников, изучающих башкирский язык как государственный, чел.</t>
  </si>
  <si>
    <t>охват изучением башкирского языка как государственного, %</t>
  </si>
  <si>
    <t>количество школьников, обучающихся на родном языке, чел.</t>
  </si>
  <si>
    <t>охват обучением на родном языке, %</t>
  </si>
  <si>
    <t>количество школьников, обеспеченных учебниками, входящими в федеральный перечень, чел.</t>
  </si>
  <si>
    <t>количество школьников, обеспеченных учебниками и учебными пособиями, учитывающими региональные и этнокультурные особенности Республики Башкортостан, чел.</t>
  </si>
  <si>
    <t>обеспеченность, %</t>
  </si>
  <si>
    <t>учебниками, входящими в федеральный перечень учебников, %</t>
  </si>
  <si>
    <t>учебниками и учебными пособиями, учитывающими региональные и этнокультурные особенности Республики Башкортостан, %</t>
  </si>
  <si>
    <t>количество школьных библиотек, преобразованных в информационно-библиотечные центры, ед.</t>
  </si>
  <si>
    <t>общее количество школьных библиотек, ед.</t>
  </si>
  <si>
    <t>доля школьных библиотек, преобразованных в информационно-библиотечные центры, %</t>
  </si>
  <si>
    <t>количество муниципальных ОО, реализующих инклюзивное образование, ед.</t>
  </si>
  <si>
    <t>количество школьников, охваченных дополнительным образованием, чел.</t>
  </si>
  <si>
    <t>охват обучающихся дополнительным образованием, %</t>
  </si>
  <si>
    <t>количество школьников, охваченных питанием, чел.</t>
  </si>
  <si>
    <t>охват обучающихся питанием, %</t>
  </si>
  <si>
    <t>количество обучающихся, привлечённых к уголовной ответственности, чел.</t>
  </si>
  <si>
    <t>количество ОО, здания, которых требуют капитального ремонта, ед.</t>
  </si>
  <si>
    <t>Форма 3. Демографическая ситуация</t>
  </si>
  <si>
    <t>Наименование показателя</t>
  </si>
  <si>
    <t>Год</t>
  </si>
  <si>
    <t>на 1 июня 2019 года</t>
  </si>
  <si>
    <t>на 1 июня
 2020 года</t>
  </si>
  <si>
    <t>Динамика за год</t>
  </si>
  <si>
    <t>Число экономически активного населения, чел.</t>
  </si>
  <si>
    <t>Количество родившихся, чел.</t>
  </si>
  <si>
    <t>Количество умерших, чел.</t>
  </si>
  <si>
    <t>Естественный прирост, чел.</t>
  </si>
  <si>
    <t>Миграционный прирост, чел.</t>
  </si>
  <si>
    <t>Среднегодовая численность населения, чел.</t>
  </si>
  <si>
    <t>Форма 4. Здоровье обучающихся и школьная медицина</t>
  </si>
  <si>
    <t>Форма 4.1. Здоровье обучающихся</t>
  </si>
  <si>
    <t>Общее количество обучающихся на 2018-2019 учебный год</t>
  </si>
  <si>
    <t>из них по группам здоровья</t>
  </si>
  <si>
    <t>Динамика</t>
  </si>
  <si>
    <t>Общее количество обучающихся на 2019-2020 учебный год</t>
  </si>
  <si>
    <t>I, чел.</t>
  </si>
  <si>
    <t>%</t>
  </si>
  <si>
    <t>II, чел.</t>
  </si>
  <si>
    <t>III, чел.</t>
  </si>
  <si>
    <t>IV, чел.</t>
  </si>
  <si>
    <t>V, чел.</t>
  </si>
  <si>
    <t>Форма 4.2. Школьная медицина</t>
  </si>
  <si>
    <t>2017-2018 уч.год</t>
  </si>
  <si>
    <t>2018-2019 уч.год</t>
  </si>
  <si>
    <t>2019-2020 уч.год</t>
  </si>
  <si>
    <t>Количество медицинских кабинетов в ОО, ед.</t>
  </si>
  <si>
    <t>из них, лицензированных, ед.</t>
  </si>
  <si>
    <t>Количество медицинских работников в ОО, чел.</t>
  </si>
  <si>
    <t>Количество стоматологических кабинетов в ОО, ед.</t>
  </si>
  <si>
    <t>Количество школьников, охваченных стоматологическим осмотром, чел.</t>
  </si>
  <si>
    <t>Форма 5. Кадровое обеспечение</t>
  </si>
  <si>
    <t>Показатель</t>
  </si>
  <si>
    <t>Количество педагогических работников, в том числе руководители образовательных организаций, чел.</t>
  </si>
  <si>
    <t>в том числе:
учителя и руководители образовательных организаций, всего, чел.</t>
  </si>
  <si>
    <t>иные педагогические работники (старшие вожатые, воспитатели, дефектологи и т.д.) всего, чел.</t>
  </si>
  <si>
    <t>Количество учителей (без руководителей школ), чел.:</t>
  </si>
  <si>
    <t>имеют высшее образование, чел.</t>
  </si>
  <si>
    <t>со стажем педагогической работы до 3 лет, чел.</t>
  </si>
  <si>
    <t>со стажем педагогической работы от 3 до 5 лет, чел.</t>
  </si>
  <si>
    <t>со стажем педагогической работы от 5 до 10 лет, чел.</t>
  </si>
  <si>
    <t>со стажем педагогической работы от 10 до 15 лет, чел.</t>
  </si>
  <si>
    <t>со стажем педагогической работы от 15 до 20 лет, чел.</t>
  </si>
  <si>
    <t>со стажем педагогической работы свыше 20 лет, чел.</t>
  </si>
  <si>
    <t>имеют высшую квалификационную категорию, чел.</t>
  </si>
  <si>
    <t>имеют первую квалификационную категорию, чел.</t>
  </si>
  <si>
    <t>Количество педагогических работников с высшим образованием, чел.</t>
  </si>
  <si>
    <t>Количество педагогических работников, участвующих в конкурсах профессионального мастерства, чел:</t>
  </si>
  <si>
    <t>всероссийского (межрегионального) уровня, чел.</t>
  </si>
  <si>
    <t>республиканского уровня, чел.</t>
  </si>
  <si>
    <t>муниципального уровня, чел.</t>
  </si>
  <si>
    <t>Количество учителей в возрасте до 35 лет, принятых на работу, чел.</t>
  </si>
  <si>
    <t>Количество учителей, получивших единовременную стимулирующую выплату молодым педагогам (в соответствии с Постановлением Правительства Республики Башкортостан от 05.08.2013 № 351), чел.</t>
  </si>
  <si>
    <t>Общая сумма единовременных стимулирующих выплат молодым педагогам, руб.</t>
  </si>
  <si>
    <t xml:space="preserve">Начальник муниципального казенного учреждения Управление образования муницпального района Бирский район Республики Башкортостан </t>
  </si>
  <si>
    <t>В.А.Лобов</t>
  </si>
  <si>
    <r>
      <t xml:space="preserve">Форма 1. Сеть образовательных организаций </t>
    </r>
    <r>
      <rPr>
        <sz val="12"/>
        <color rgb="FFFF0000"/>
        <rFont val="Arial"/>
        <family val="2"/>
      </rPr>
      <t>муниципального района / городского округа</t>
    </r>
    <r>
      <rPr>
        <sz val="12"/>
        <color rgb="FF000000"/>
        <rFont val="Arial"/>
        <family val="2"/>
      </rPr>
      <t xml:space="preserve"> Республики Башкортостан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</si>
</sst>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i/>
      <u val="single"/>
      <sz val="12"/>
      <color rgb="FF000000"/>
      <name val="Times New Roman"/>
      <family val="1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/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4" xfId="0" applyFont="1" applyBorder="1"/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64" fontId="7" fillId="0" borderId="8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6" xfId="0" applyFont="1" applyBorder="1"/>
    <xf numFmtId="0" fontId="9" fillId="0" borderId="11" xfId="0" applyFont="1" applyBorder="1"/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1016"/>
  <sheetViews>
    <sheetView tabSelected="1" workbookViewId="0" topLeftCell="A61">
      <selection activeCell="F71" sqref="F71"/>
    </sheetView>
  </sheetViews>
  <sheetFormatPr defaultColWidth="14.421875" defaultRowHeight="15.75" customHeight="1"/>
  <cols>
    <col min="1" max="1" width="6.140625" style="0" customWidth="1"/>
    <col min="2" max="2" width="50.140625" style="0" customWidth="1"/>
    <col min="6" max="8" width="12.28125" style="0" customWidth="1"/>
    <col min="9" max="9" width="10.7109375" style="0" customWidth="1"/>
    <col min="10" max="10" width="13.7109375" style="0" customWidth="1"/>
    <col min="11" max="11" width="10.7109375" style="0" customWidth="1"/>
    <col min="12" max="12" width="14.57421875" style="0" customWidth="1"/>
    <col min="13" max="26" width="7.8515625" style="0" customWidth="1"/>
  </cols>
  <sheetData>
    <row r="1" spans="1:26" ht="15.75">
      <c r="A1" s="6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"/>
    </row>
    <row r="2" spans="1:26" ht="15.75">
      <c r="A2" s="47" t="s">
        <v>0</v>
      </c>
      <c r="B2" s="47" t="s">
        <v>1</v>
      </c>
      <c r="C2" s="48" t="s">
        <v>2</v>
      </c>
      <c r="D2" s="44"/>
      <c r="E2" s="45"/>
      <c r="F2" s="48" t="s">
        <v>3</v>
      </c>
      <c r="G2" s="44"/>
      <c r="H2" s="45"/>
      <c r="I2" s="48" t="s">
        <v>4</v>
      </c>
      <c r="J2" s="44"/>
      <c r="K2" s="45"/>
      <c r="L2" s="47" t="s">
        <v>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</row>
    <row r="3" spans="1:26" ht="15.75">
      <c r="A3" s="40"/>
      <c r="B3" s="40"/>
      <c r="C3" s="8" t="s">
        <v>6</v>
      </c>
      <c r="D3" s="8" t="s">
        <v>7</v>
      </c>
      <c r="E3" s="8" t="s">
        <v>8</v>
      </c>
      <c r="F3" s="8" t="s">
        <v>6</v>
      </c>
      <c r="G3" s="8" t="s">
        <v>7</v>
      </c>
      <c r="H3" s="8" t="s">
        <v>8</v>
      </c>
      <c r="I3" s="8" t="s">
        <v>6</v>
      </c>
      <c r="J3" s="8" t="s">
        <v>7</v>
      </c>
      <c r="K3" s="8" t="s">
        <v>8</v>
      </c>
      <c r="L3" s="4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</row>
    <row r="4" spans="1:26" ht="15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8">
        <v>12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"/>
    </row>
    <row r="5" spans="1:26" ht="31.5">
      <c r="A5" s="11">
        <v>1</v>
      </c>
      <c r="B5" s="12" t="s">
        <v>9</v>
      </c>
      <c r="C5" s="13">
        <v>14</v>
      </c>
      <c r="D5" s="13">
        <v>12</v>
      </c>
      <c r="E5" s="13">
        <v>12</v>
      </c>
      <c r="F5" s="13">
        <v>3436</v>
      </c>
      <c r="G5" s="13">
        <v>3463</v>
      </c>
      <c r="H5" s="13">
        <v>3382</v>
      </c>
      <c r="I5" s="13">
        <v>209</v>
      </c>
      <c r="J5" s="13">
        <v>207</v>
      </c>
      <c r="K5" s="13">
        <v>206</v>
      </c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"/>
    </row>
    <row r="6" spans="1:26" ht="15.75">
      <c r="A6" s="51">
        <v>43831</v>
      </c>
      <c r="B6" s="14" t="s">
        <v>10</v>
      </c>
      <c r="C6" s="13">
        <v>14</v>
      </c>
      <c r="D6" s="13">
        <v>12</v>
      </c>
      <c r="E6" s="13">
        <v>12</v>
      </c>
      <c r="F6" s="13">
        <v>3436</v>
      </c>
      <c r="G6" s="13">
        <v>3463</v>
      </c>
      <c r="H6" s="13">
        <v>3382</v>
      </c>
      <c r="I6" s="13">
        <v>170</v>
      </c>
      <c r="J6" s="13">
        <v>168</v>
      </c>
      <c r="K6" s="13">
        <v>169</v>
      </c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"/>
    </row>
    <row r="7" spans="1:26" ht="15.75">
      <c r="A7" s="39"/>
      <c r="B7" s="14" t="s">
        <v>11</v>
      </c>
      <c r="C7" s="13">
        <v>14</v>
      </c>
      <c r="D7" s="13">
        <v>12</v>
      </c>
      <c r="E7" s="13">
        <v>12</v>
      </c>
      <c r="F7" s="13">
        <v>3436</v>
      </c>
      <c r="G7" s="13">
        <v>3463</v>
      </c>
      <c r="H7" s="13">
        <v>3382</v>
      </c>
      <c r="I7" s="13">
        <v>170</v>
      </c>
      <c r="J7" s="13">
        <v>168</v>
      </c>
      <c r="K7" s="13">
        <v>169</v>
      </c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"/>
    </row>
    <row r="8" spans="1:26" ht="15.75">
      <c r="A8" s="40"/>
      <c r="B8" s="14" t="s">
        <v>12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8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"/>
    </row>
    <row r="9" spans="1:26" ht="31.5">
      <c r="A9" s="15">
        <v>43862</v>
      </c>
      <c r="B9" s="14" t="s">
        <v>13</v>
      </c>
      <c r="C9" s="13">
        <v>18</v>
      </c>
      <c r="D9" s="13">
        <v>18</v>
      </c>
      <c r="E9" s="13">
        <v>18</v>
      </c>
      <c r="F9" s="13">
        <v>573</v>
      </c>
      <c r="G9" s="13">
        <v>567</v>
      </c>
      <c r="H9" s="13">
        <v>547</v>
      </c>
      <c r="I9" s="13">
        <v>39</v>
      </c>
      <c r="J9" s="13">
        <v>39</v>
      </c>
      <c r="K9" s="13">
        <v>37</v>
      </c>
      <c r="L9" s="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"/>
    </row>
    <row r="10" spans="1:26" ht="15.75">
      <c r="A10" s="15">
        <v>43891</v>
      </c>
      <c r="B10" s="14" t="s">
        <v>14</v>
      </c>
      <c r="C10" s="13">
        <v>1</v>
      </c>
      <c r="D10" s="13">
        <v>1</v>
      </c>
      <c r="E10" s="13">
        <v>1</v>
      </c>
      <c r="F10" s="13">
        <v>15</v>
      </c>
      <c r="G10" s="13">
        <v>13</v>
      </c>
      <c r="H10" s="13">
        <v>6</v>
      </c>
      <c r="I10" s="13">
        <v>2</v>
      </c>
      <c r="J10" s="13">
        <v>2</v>
      </c>
      <c r="K10" s="13">
        <v>2</v>
      </c>
      <c r="L10" s="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"/>
    </row>
    <row r="11" spans="1:26" ht="31.5">
      <c r="A11" s="38">
        <v>2</v>
      </c>
      <c r="B11" s="12" t="s">
        <v>15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"/>
    </row>
    <row r="12" spans="1:26" ht="15.75">
      <c r="A12" s="40"/>
      <c r="B12" s="14" t="s">
        <v>16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"/>
    </row>
    <row r="13" spans="1:26" ht="15.75">
      <c r="A13" s="38">
        <v>3</v>
      </c>
      <c r="B13" s="12" t="s">
        <v>17</v>
      </c>
      <c r="C13" s="13">
        <v>29</v>
      </c>
      <c r="D13" s="13">
        <v>28</v>
      </c>
      <c r="E13" s="13">
        <v>28</v>
      </c>
      <c r="F13" s="13">
        <v>7159</v>
      </c>
      <c r="G13" s="13">
        <v>7268</v>
      </c>
      <c r="H13" s="13">
        <v>7482</v>
      </c>
      <c r="I13" s="13">
        <v>597</v>
      </c>
      <c r="J13" s="13">
        <v>609</v>
      </c>
      <c r="K13" s="13">
        <v>606</v>
      </c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"/>
    </row>
    <row r="14" spans="1:26" ht="15.75">
      <c r="A14" s="39"/>
      <c r="B14" s="14" t="s">
        <v>11</v>
      </c>
      <c r="C14" s="13">
        <v>23</v>
      </c>
      <c r="D14" s="13">
        <v>23</v>
      </c>
      <c r="E14" s="13">
        <v>23</v>
      </c>
      <c r="F14" s="13">
        <v>7054</v>
      </c>
      <c r="G14" s="13">
        <v>7197</v>
      </c>
      <c r="H14" s="13">
        <v>7425</v>
      </c>
      <c r="I14" s="13">
        <v>583</v>
      </c>
      <c r="J14" s="13">
        <v>598</v>
      </c>
      <c r="K14" s="13">
        <v>599</v>
      </c>
      <c r="L14" s="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"/>
    </row>
    <row r="15" spans="1:26" ht="15.75">
      <c r="A15" s="40"/>
      <c r="B15" s="14" t="s">
        <v>12</v>
      </c>
      <c r="C15" s="13">
        <v>6</v>
      </c>
      <c r="D15" s="13">
        <v>5</v>
      </c>
      <c r="E15" s="13">
        <v>5</v>
      </c>
      <c r="F15" s="13">
        <v>105</v>
      </c>
      <c r="G15" s="13">
        <v>71</v>
      </c>
      <c r="H15" s="13">
        <v>57</v>
      </c>
      <c r="I15" s="13">
        <v>14</v>
      </c>
      <c r="J15" s="13">
        <v>11</v>
      </c>
      <c r="K15" s="13">
        <v>7</v>
      </c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"/>
    </row>
    <row r="16" spans="1:26" ht="15.75">
      <c r="A16" s="52">
        <v>43833</v>
      </c>
      <c r="B16" s="14" t="s">
        <v>18</v>
      </c>
      <c r="C16" s="13">
        <v>3</v>
      </c>
      <c r="D16" s="13">
        <v>2</v>
      </c>
      <c r="E16" s="13">
        <v>2</v>
      </c>
      <c r="F16" s="13">
        <v>30</v>
      </c>
      <c r="G16" s="13">
        <v>19</v>
      </c>
      <c r="H16" s="13">
        <v>20</v>
      </c>
      <c r="I16" s="13">
        <v>4</v>
      </c>
      <c r="J16" s="13">
        <v>2</v>
      </c>
      <c r="K16" s="13">
        <v>2</v>
      </c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"/>
    </row>
    <row r="17" spans="1:26" ht="15.75">
      <c r="A17" s="39"/>
      <c r="B17" s="14" t="s">
        <v>11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"/>
    </row>
    <row r="18" spans="1:26" ht="15.75">
      <c r="A18" s="40"/>
      <c r="B18" s="14" t="s">
        <v>12</v>
      </c>
      <c r="C18" s="13">
        <v>3</v>
      </c>
      <c r="D18" s="13">
        <v>2</v>
      </c>
      <c r="E18" s="13">
        <v>2</v>
      </c>
      <c r="F18" s="13">
        <v>30</v>
      </c>
      <c r="G18" s="13">
        <v>19</v>
      </c>
      <c r="H18" s="13">
        <v>20</v>
      </c>
      <c r="I18" s="13">
        <v>4</v>
      </c>
      <c r="J18" s="13">
        <v>2</v>
      </c>
      <c r="K18" s="13">
        <v>2</v>
      </c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"/>
    </row>
    <row r="19" spans="1:26" ht="15.75">
      <c r="A19" s="52">
        <v>43864</v>
      </c>
      <c r="B19" s="14" t="s">
        <v>19</v>
      </c>
      <c r="C19" s="13">
        <v>5</v>
      </c>
      <c r="D19" s="13">
        <v>5</v>
      </c>
      <c r="E19" s="13">
        <v>5</v>
      </c>
      <c r="F19" s="13">
        <v>120</v>
      </c>
      <c r="G19" s="13">
        <v>100</v>
      </c>
      <c r="H19" s="13">
        <v>79</v>
      </c>
      <c r="I19" s="13">
        <v>25</v>
      </c>
      <c r="J19" s="13">
        <v>24</v>
      </c>
      <c r="K19" s="13">
        <v>17</v>
      </c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"/>
    </row>
    <row r="20" spans="1:26" ht="15.75">
      <c r="A20" s="39"/>
      <c r="B20" s="14" t="s">
        <v>11</v>
      </c>
      <c r="C20" s="13">
        <v>2</v>
      </c>
      <c r="D20" s="13">
        <v>2</v>
      </c>
      <c r="E20" s="13">
        <v>2</v>
      </c>
      <c r="F20" s="13">
        <v>45</v>
      </c>
      <c r="G20" s="13">
        <v>48</v>
      </c>
      <c r="H20" s="13">
        <v>42</v>
      </c>
      <c r="I20" s="13">
        <v>15</v>
      </c>
      <c r="J20" s="13">
        <v>15</v>
      </c>
      <c r="K20" s="13">
        <v>12</v>
      </c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"/>
    </row>
    <row r="21" spans="1:26" ht="15.75">
      <c r="A21" s="40"/>
      <c r="B21" s="14" t="s">
        <v>12</v>
      </c>
      <c r="C21" s="13">
        <v>3</v>
      </c>
      <c r="D21" s="13">
        <v>3</v>
      </c>
      <c r="E21" s="13">
        <v>3</v>
      </c>
      <c r="F21" s="13">
        <v>75</v>
      </c>
      <c r="G21" s="13">
        <v>52</v>
      </c>
      <c r="H21" s="13">
        <v>37</v>
      </c>
      <c r="I21" s="13">
        <v>10</v>
      </c>
      <c r="J21" s="13">
        <v>9</v>
      </c>
      <c r="K21" s="13">
        <v>5</v>
      </c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"/>
    </row>
    <row r="22" spans="1:26" ht="15.75">
      <c r="A22" s="52">
        <v>43893</v>
      </c>
      <c r="B22" s="14" t="s">
        <v>20</v>
      </c>
      <c r="C22" s="13">
        <v>20</v>
      </c>
      <c r="D22" s="13">
        <v>20</v>
      </c>
      <c r="E22" s="13">
        <v>20</v>
      </c>
      <c r="F22" s="13">
        <v>6509</v>
      </c>
      <c r="G22" s="13">
        <v>6708</v>
      </c>
      <c r="H22" s="13">
        <v>7010</v>
      </c>
      <c r="I22" s="13">
        <v>540</v>
      </c>
      <c r="J22" s="13">
        <v>555</v>
      </c>
      <c r="K22" s="13">
        <v>563</v>
      </c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</row>
    <row r="23" spans="1:26" ht="15.75">
      <c r="A23" s="39"/>
      <c r="B23" s="14" t="s">
        <v>11</v>
      </c>
      <c r="C23" s="13">
        <v>20</v>
      </c>
      <c r="D23" s="13">
        <v>20</v>
      </c>
      <c r="E23" s="13">
        <v>20</v>
      </c>
      <c r="F23" s="13">
        <v>6509</v>
      </c>
      <c r="G23" s="13">
        <v>6708</v>
      </c>
      <c r="H23" s="13">
        <v>7010</v>
      </c>
      <c r="I23" s="13">
        <v>540</v>
      </c>
      <c r="J23" s="13">
        <v>555</v>
      </c>
      <c r="K23" s="13">
        <v>563</v>
      </c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15.75">
      <c r="A24" s="40"/>
      <c r="B24" s="14" t="s">
        <v>12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"/>
    </row>
    <row r="25" spans="1:26" ht="15.75">
      <c r="A25" s="16">
        <v>43924</v>
      </c>
      <c r="B25" s="14" t="s">
        <v>21</v>
      </c>
      <c r="C25" s="13">
        <v>1</v>
      </c>
      <c r="D25" s="13">
        <v>1</v>
      </c>
      <c r="E25" s="13">
        <v>1</v>
      </c>
      <c r="F25" s="13">
        <v>395</v>
      </c>
      <c r="G25" s="13">
        <v>389</v>
      </c>
      <c r="H25" s="13">
        <v>373</v>
      </c>
      <c r="I25" s="13">
        <v>28</v>
      </c>
      <c r="J25" s="13">
        <v>28</v>
      </c>
      <c r="K25" s="13">
        <v>24</v>
      </c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"/>
    </row>
    <row r="26" spans="1:26" ht="15.75">
      <c r="A26" s="16">
        <v>43954</v>
      </c>
      <c r="B26" s="14" t="s">
        <v>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15.75">
      <c r="A27" s="16">
        <v>43985</v>
      </c>
      <c r="B27" s="14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"/>
    </row>
    <row r="28" spans="1:26" ht="15.75">
      <c r="A28" s="16">
        <v>44015</v>
      </c>
      <c r="B28" s="14" t="s">
        <v>24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"/>
    </row>
    <row r="29" spans="1:26" ht="15.75">
      <c r="A29" s="16">
        <v>44046</v>
      </c>
      <c r="B29" s="14" t="s">
        <v>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"/>
    </row>
    <row r="30" spans="1:26" ht="15.75">
      <c r="A30" s="38">
        <v>4</v>
      </c>
      <c r="B30" s="12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"/>
    </row>
    <row r="31" spans="1:26" ht="15.75">
      <c r="A31" s="39"/>
      <c r="B31" s="14" t="s">
        <v>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"/>
    </row>
    <row r="32" spans="1:26" ht="15.75">
      <c r="A32" s="39"/>
      <c r="B32" s="14" t="s">
        <v>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"/>
    </row>
    <row r="33" spans="1:26" ht="15.75">
      <c r="A33" s="40"/>
      <c r="B33" s="14" t="s">
        <v>29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"/>
    </row>
    <row r="34" spans="1:26" ht="47.25">
      <c r="A34" s="38">
        <v>5</v>
      </c>
      <c r="B34" s="12" t="s">
        <v>30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"/>
    </row>
    <row r="35" spans="1:26" ht="15.75">
      <c r="A35" s="39"/>
      <c r="B35" s="14" t="s">
        <v>31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"/>
    </row>
    <row r="36" spans="1:26" ht="15.75">
      <c r="A36" s="39"/>
      <c r="B36" s="14" t="s">
        <v>32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"/>
    </row>
    <row r="37" spans="1:26" ht="31.5">
      <c r="A37" s="40"/>
      <c r="B37" s="14" t="s">
        <v>33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"/>
    </row>
    <row r="38" spans="1:26" ht="15.75">
      <c r="A38" s="11">
        <v>6</v>
      </c>
      <c r="B38" s="12" t="s">
        <v>34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"/>
    </row>
    <row r="39" spans="1:26" ht="63">
      <c r="A39" s="38">
        <v>7</v>
      </c>
      <c r="B39" s="12" t="s">
        <v>35</v>
      </c>
      <c r="C39" s="13">
        <v>1</v>
      </c>
      <c r="D39" s="13">
        <v>1</v>
      </c>
      <c r="E39" s="13">
        <v>1</v>
      </c>
      <c r="F39" s="13">
        <v>389</v>
      </c>
      <c r="G39" s="13">
        <v>389</v>
      </c>
      <c r="H39" s="13">
        <v>387</v>
      </c>
      <c r="I39" s="13">
        <v>80</v>
      </c>
      <c r="J39" s="13">
        <v>80</v>
      </c>
      <c r="K39" s="13">
        <v>75</v>
      </c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"/>
    </row>
    <row r="40" spans="1:26" ht="15.75">
      <c r="A40" s="39"/>
      <c r="B40" s="14" t="s">
        <v>36</v>
      </c>
      <c r="C40" s="13">
        <v>1</v>
      </c>
      <c r="D40" s="13">
        <v>1</v>
      </c>
      <c r="E40" s="13">
        <v>1</v>
      </c>
      <c r="F40" s="13">
        <v>389</v>
      </c>
      <c r="G40" s="13">
        <v>389</v>
      </c>
      <c r="H40" s="13">
        <v>387</v>
      </c>
      <c r="I40" s="13">
        <v>80</v>
      </c>
      <c r="J40" s="13">
        <v>80</v>
      </c>
      <c r="K40" s="13">
        <v>75</v>
      </c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"/>
    </row>
    <row r="41" spans="1:26" ht="31.5">
      <c r="A41" s="39"/>
      <c r="B41" s="14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"/>
    </row>
    <row r="42" spans="1:26" ht="31.5">
      <c r="A42" s="39"/>
      <c r="B42" s="14" t="s">
        <v>38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1"/>
    </row>
    <row r="43" spans="1:26" ht="47.25">
      <c r="A43" s="40"/>
      <c r="B43" s="14" t="s">
        <v>39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8"/>
      <c r="M43" s="1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"/>
    </row>
    <row r="44" spans="1:26" ht="47.25">
      <c r="A44" s="38">
        <v>8</v>
      </c>
      <c r="B44" s="12" t="s">
        <v>40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"/>
    </row>
    <row r="45" spans="1:26" ht="15.75">
      <c r="A45" s="39"/>
      <c r="B45" s="14" t="s">
        <v>41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"/>
    </row>
    <row r="46" spans="1:26" ht="31.5">
      <c r="A46" s="39"/>
      <c r="B46" s="14" t="s">
        <v>42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"/>
    </row>
    <row r="47" spans="1:26" ht="31.5">
      <c r="A47" s="39"/>
      <c r="B47" s="14" t="s">
        <v>43</v>
      </c>
      <c r="C47" s="13">
        <v>1</v>
      </c>
      <c r="D47" s="13">
        <v>1</v>
      </c>
      <c r="E47" s="13">
        <v>1</v>
      </c>
      <c r="F47" s="13">
        <v>194</v>
      </c>
      <c r="G47" s="13">
        <v>194</v>
      </c>
      <c r="H47" s="13">
        <v>327</v>
      </c>
      <c r="I47" s="13">
        <v>5</v>
      </c>
      <c r="J47" s="13">
        <v>5</v>
      </c>
      <c r="K47" s="13">
        <v>4</v>
      </c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"/>
    </row>
    <row r="48" spans="1:26" ht="31.5">
      <c r="A48" s="39"/>
      <c r="B48" s="14" t="s">
        <v>44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"/>
    </row>
    <row r="49" spans="1:26" ht="31.5">
      <c r="A49" s="40"/>
      <c r="B49" s="14" t="s">
        <v>45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"/>
    </row>
    <row r="50" spans="1:26" ht="47.25">
      <c r="A50" s="38">
        <v>9</v>
      </c>
      <c r="B50" s="12" t="s">
        <v>46</v>
      </c>
      <c r="C50" s="13">
        <v>3</v>
      </c>
      <c r="D50" s="13">
        <v>3</v>
      </c>
      <c r="E50" s="13">
        <v>3</v>
      </c>
      <c r="F50" s="13">
        <v>1923</v>
      </c>
      <c r="G50" s="13">
        <v>1901</v>
      </c>
      <c r="H50" s="13">
        <v>1803</v>
      </c>
      <c r="I50" s="13">
        <v>60</v>
      </c>
      <c r="J50" s="13">
        <v>67</v>
      </c>
      <c r="K50" s="13">
        <v>65</v>
      </c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"/>
    </row>
    <row r="51" spans="1:26" ht="15.75">
      <c r="A51" s="39"/>
      <c r="B51" s="14" t="s">
        <v>47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"/>
    </row>
    <row r="52" spans="1:26" ht="15.75">
      <c r="A52" s="39"/>
      <c r="B52" s="14" t="s">
        <v>48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"/>
    </row>
    <row r="53" spans="1:26" ht="15.75">
      <c r="A53" s="39"/>
      <c r="B53" s="14" t="s">
        <v>49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"/>
    </row>
    <row r="54" spans="1:26" ht="15.75">
      <c r="A54" s="39"/>
      <c r="B54" s="14" t="s">
        <v>50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"/>
    </row>
    <row r="55" spans="1:26" ht="15.75">
      <c r="A55" s="39"/>
      <c r="B55" s="14" t="s">
        <v>51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"/>
    </row>
    <row r="56" spans="1:26" ht="15.75">
      <c r="A56" s="39"/>
      <c r="B56" s="14" t="s">
        <v>52</v>
      </c>
      <c r="C56" s="13">
        <v>1</v>
      </c>
      <c r="D56" s="13">
        <v>1</v>
      </c>
      <c r="E56" s="13">
        <v>1</v>
      </c>
      <c r="F56" s="13">
        <v>251</v>
      </c>
      <c r="G56" s="13">
        <v>251</v>
      </c>
      <c r="H56" s="13">
        <v>251</v>
      </c>
      <c r="I56" s="13">
        <v>9</v>
      </c>
      <c r="J56" s="13">
        <v>12</v>
      </c>
      <c r="K56" s="13">
        <v>11</v>
      </c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"/>
    </row>
    <row r="57" spans="1:26" ht="15.75">
      <c r="A57" s="40"/>
      <c r="B57" s="14" t="s">
        <v>53</v>
      </c>
      <c r="C57" s="13">
        <v>2</v>
      </c>
      <c r="D57" s="13">
        <v>2</v>
      </c>
      <c r="E57" s="13">
        <v>2</v>
      </c>
      <c r="F57" s="13">
        <v>1672</v>
      </c>
      <c r="G57" s="13">
        <v>1650</v>
      </c>
      <c r="H57" s="13">
        <v>1552</v>
      </c>
      <c r="I57" s="13">
        <v>51</v>
      </c>
      <c r="J57" s="13">
        <v>55</v>
      </c>
      <c r="K57" s="13">
        <v>54</v>
      </c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"/>
    </row>
    <row r="58" spans="1:26" ht="15.75">
      <c r="A58" s="38">
        <v>10</v>
      </c>
      <c r="B58" s="12" t="s">
        <v>54</v>
      </c>
      <c r="C58" s="13">
        <v>53</v>
      </c>
      <c r="D58" s="13">
        <v>53</v>
      </c>
      <c r="E58" s="13">
        <v>53</v>
      </c>
      <c r="F58" s="13">
        <v>3417</v>
      </c>
      <c r="G58" s="13">
        <v>3569</v>
      </c>
      <c r="H58" s="13">
        <v>3516</v>
      </c>
      <c r="I58" s="13">
        <v>875</v>
      </c>
      <c r="J58" s="13">
        <v>880</v>
      </c>
      <c r="K58" s="13">
        <v>880</v>
      </c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"/>
    </row>
    <row r="59" spans="1:26" ht="15.75">
      <c r="A59" s="39"/>
      <c r="B59" s="14" t="s">
        <v>55</v>
      </c>
      <c r="C59" s="13">
        <v>2</v>
      </c>
      <c r="D59" s="13">
        <v>2</v>
      </c>
      <c r="E59" s="13">
        <v>2</v>
      </c>
      <c r="F59" s="13">
        <v>951</v>
      </c>
      <c r="G59" s="13">
        <v>1103</v>
      </c>
      <c r="H59" s="13">
        <v>1050</v>
      </c>
      <c r="I59" s="13">
        <v>248</v>
      </c>
      <c r="J59" s="13">
        <v>248</v>
      </c>
      <c r="K59" s="13">
        <v>248</v>
      </c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"/>
    </row>
    <row r="60" spans="1:26" ht="15.75">
      <c r="A60" s="39"/>
      <c r="B60" s="14" t="s">
        <v>56</v>
      </c>
      <c r="C60" s="13">
        <v>27</v>
      </c>
      <c r="D60" s="13">
        <v>27</v>
      </c>
      <c r="E60" s="13">
        <v>27</v>
      </c>
      <c r="F60" s="13">
        <v>1166</v>
      </c>
      <c r="G60" s="13">
        <v>1166</v>
      </c>
      <c r="H60" s="13">
        <v>1166</v>
      </c>
      <c r="I60" s="13">
        <v>354</v>
      </c>
      <c r="J60" s="13">
        <v>359</v>
      </c>
      <c r="K60" s="13">
        <v>359</v>
      </c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"/>
    </row>
    <row r="61" spans="1:26" ht="15.75">
      <c r="A61" s="39"/>
      <c r="B61" s="14" t="s">
        <v>57</v>
      </c>
      <c r="C61" s="13">
        <v>24</v>
      </c>
      <c r="D61" s="13">
        <v>24</v>
      </c>
      <c r="E61" s="13">
        <v>24</v>
      </c>
      <c r="F61" s="13">
        <v>1300</v>
      </c>
      <c r="G61" s="13">
        <v>1300</v>
      </c>
      <c r="H61" s="13">
        <v>1300</v>
      </c>
      <c r="I61" s="13">
        <v>273</v>
      </c>
      <c r="J61" s="13">
        <v>273</v>
      </c>
      <c r="K61" s="13">
        <v>273</v>
      </c>
      <c r="L61" s="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"/>
    </row>
    <row r="62" spans="1:26" ht="15.75">
      <c r="A62" s="39"/>
      <c r="B62" s="14" t="s">
        <v>58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8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"/>
    </row>
    <row r="63" spans="1:26" ht="15.75">
      <c r="A63" s="40"/>
      <c r="B63" s="14" t="s">
        <v>59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8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"/>
    </row>
    <row r="64" spans="1:26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"/>
    </row>
    <row r="65" spans="1:26" ht="15.75">
      <c r="A65" s="6" t="s">
        <v>60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"/>
    </row>
    <row r="66" spans="1:26" ht="15.75">
      <c r="A66" s="47" t="s">
        <v>61</v>
      </c>
      <c r="B66" s="41" t="s">
        <v>62</v>
      </c>
      <c r="C66" s="43" t="s">
        <v>63</v>
      </c>
      <c r="D66" s="44"/>
      <c r="E66" s="45"/>
      <c r="F66" s="43" t="s">
        <v>64</v>
      </c>
      <c r="G66" s="44"/>
      <c r="H66" s="45"/>
      <c r="I66" s="43" t="s">
        <v>65</v>
      </c>
      <c r="J66" s="44"/>
      <c r="K66" s="45"/>
      <c r="L66" s="47" t="s">
        <v>5</v>
      </c>
      <c r="M66" s="7"/>
      <c r="N66" s="7"/>
      <c r="O66" s="7"/>
      <c r="P66" s="7"/>
      <c r="Q66" s="49"/>
      <c r="R66" s="50"/>
      <c r="S66" s="49"/>
      <c r="T66" s="50"/>
      <c r="U66" s="18"/>
      <c r="V66" s="18"/>
      <c r="W66" s="18"/>
      <c r="X66" s="18"/>
      <c r="Y66" s="18"/>
      <c r="Z66" s="2"/>
    </row>
    <row r="67" spans="1:26" ht="63">
      <c r="A67" s="40"/>
      <c r="B67" s="42"/>
      <c r="C67" s="10" t="s">
        <v>66</v>
      </c>
      <c r="D67" s="10" t="s">
        <v>67</v>
      </c>
      <c r="E67" s="10" t="s">
        <v>68</v>
      </c>
      <c r="F67" s="10" t="s">
        <v>66</v>
      </c>
      <c r="G67" s="10" t="s">
        <v>67</v>
      </c>
      <c r="H67" s="10" t="s">
        <v>68</v>
      </c>
      <c r="I67" s="10" t="s">
        <v>66</v>
      </c>
      <c r="J67" s="10" t="s">
        <v>67</v>
      </c>
      <c r="K67" s="10" t="s">
        <v>68</v>
      </c>
      <c r="L67" s="40"/>
      <c r="M67" s="7"/>
      <c r="N67" s="7"/>
      <c r="O67" s="7"/>
      <c r="P67" s="7"/>
      <c r="Q67" s="18"/>
      <c r="R67" s="18"/>
      <c r="S67" s="18"/>
      <c r="T67" s="18"/>
      <c r="U67" s="18"/>
      <c r="V67" s="18"/>
      <c r="W67" s="18"/>
      <c r="X67" s="18"/>
      <c r="Y67" s="18"/>
      <c r="Z67" s="2"/>
    </row>
    <row r="68" spans="1:26" ht="15.75">
      <c r="A68" s="9">
        <v>1</v>
      </c>
      <c r="B68" s="10">
        <v>2</v>
      </c>
      <c r="C68" s="9">
        <v>3</v>
      </c>
      <c r="D68" s="10">
        <v>4</v>
      </c>
      <c r="E68" s="9">
        <v>5</v>
      </c>
      <c r="F68" s="10">
        <v>6</v>
      </c>
      <c r="G68" s="9">
        <v>7</v>
      </c>
      <c r="H68" s="10">
        <v>8</v>
      </c>
      <c r="I68" s="9">
        <v>9</v>
      </c>
      <c r="J68" s="10">
        <v>10</v>
      </c>
      <c r="K68" s="9">
        <v>11</v>
      </c>
      <c r="L68" s="10">
        <v>12</v>
      </c>
      <c r="M68" s="7"/>
      <c r="N68" s="7"/>
      <c r="O68" s="7"/>
      <c r="P68" s="7"/>
      <c r="Q68" s="19"/>
      <c r="R68" s="19"/>
      <c r="S68" s="19"/>
      <c r="T68" s="19"/>
      <c r="U68" s="19"/>
      <c r="V68" s="19"/>
      <c r="W68" s="19"/>
      <c r="X68" s="19"/>
      <c r="Y68" s="19"/>
      <c r="Z68" s="3"/>
    </row>
    <row r="69" spans="1:26" ht="15.75">
      <c r="A69" s="11">
        <v>1</v>
      </c>
      <c r="B69" s="14" t="s">
        <v>69</v>
      </c>
      <c r="C69" s="13">
        <v>2863</v>
      </c>
      <c r="D69" s="13">
        <v>573</v>
      </c>
      <c r="E69" s="13">
        <f aca="true" t="shared" si="0" ref="E69:E75">C69+D69</f>
        <v>3436</v>
      </c>
      <c r="F69" s="13">
        <v>2896</v>
      </c>
      <c r="G69" s="13">
        <v>567</v>
      </c>
      <c r="H69" s="13">
        <f aca="true" t="shared" si="1" ref="H69:H75">F69+G69</f>
        <v>3463</v>
      </c>
      <c r="I69" s="13">
        <v>2835</v>
      </c>
      <c r="J69" s="13">
        <v>547</v>
      </c>
      <c r="K69" s="13">
        <f aca="true" t="shared" si="2" ref="K69:K84">I69+J69</f>
        <v>3382</v>
      </c>
      <c r="L69" s="10"/>
      <c r="M69" s="7"/>
      <c r="N69" s="7"/>
      <c r="O69" s="7"/>
      <c r="P69" s="7"/>
      <c r="Q69" s="19"/>
      <c r="R69" s="19"/>
      <c r="S69" s="19"/>
      <c r="T69" s="19"/>
      <c r="U69" s="19"/>
      <c r="V69" s="19"/>
      <c r="W69" s="19"/>
      <c r="X69" s="19"/>
      <c r="Y69" s="19"/>
      <c r="Z69" s="3"/>
    </row>
    <row r="70" spans="1:26" ht="15.75">
      <c r="A70" s="11">
        <v>2</v>
      </c>
      <c r="B70" s="14" t="s">
        <v>70</v>
      </c>
      <c r="C70" s="13">
        <v>15</v>
      </c>
      <c r="D70" s="13">
        <v>0</v>
      </c>
      <c r="E70" s="13">
        <f t="shared" si="0"/>
        <v>15</v>
      </c>
      <c r="F70" s="13">
        <v>13</v>
      </c>
      <c r="G70" s="13">
        <v>0</v>
      </c>
      <c r="H70" s="13">
        <f t="shared" si="1"/>
        <v>13</v>
      </c>
      <c r="I70" s="13">
        <v>6</v>
      </c>
      <c r="J70" s="13">
        <v>0</v>
      </c>
      <c r="K70" s="13">
        <f t="shared" si="2"/>
        <v>6</v>
      </c>
      <c r="L70" s="10"/>
      <c r="M70" s="7"/>
      <c r="N70" s="7"/>
      <c r="O70" s="7"/>
      <c r="P70" s="7"/>
      <c r="Q70" s="19"/>
      <c r="R70" s="19"/>
      <c r="S70" s="19"/>
      <c r="T70" s="19"/>
      <c r="U70" s="19"/>
      <c r="V70" s="19"/>
      <c r="W70" s="19"/>
      <c r="X70" s="19"/>
      <c r="Y70" s="19"/>
      <c r="Z70" s="3"/>
    </row>
    <row r="71" spans="1:26" ht="31.5">
      <c r="A71" s="11">
        <v>3</v>
      </c>
      <c r="B71" s="14" t="s">
        <v>71</v>
      </c>
      <c r="C71" s="13">
        <v>64</v>
      </c>
      <c r="D71" s="13">
        <v>100</v>
      </c>
      <c r="E71" s="13">
        <f t="shared" si="0"/>
        <v>164</v>
      </c>
      <c r="F71" s="13">
        <v>69</v>
      </c>
      <c r="G71" s="13">
        <v>100</v>
      </c>
      <c r="H71" s="13">
        <f t="shared" si="1"/>
        <v>169</v>
      </c>
      <c r="I71" s="13">
        <v>100</v>
      </c>
      <c r="J71" s="13">
        <v>100</v>
      </c>
      <c r="K71" s="13">
        <f t="shared" si="2"/>
        <v>200</v>
      </c>
      <c r="L71" s="10"/>
      <c r="M71" s="7"/>
      <c r="N71" s="7"/>
      <c r="O71" s="7"/>
      <c r="P71" s="7"/>
      <c r="Q71" s="19"/>
      <c r="R71" s="19"/>
      <c r="S71" s="19"/>
      <c r="T71" s="19"/>
      <c r="U71" s="19"/>
      <c r="V71" s="19"/>
      <c r="W71" s="19"/>
      <c r="X71" s="19"/>
      <c r="Y71" s="19"/>
      <c r="Z71" s="3"/>
    </row>
    <row r="72" spans="1:26" ht="31.5">
      <c r="A72" s="11">
        <v>4</v>
      </c>
      <c r="B72" s="14" t="s">
        <v>72</v>
      </c>
      <c r="C72" s="13">
        <v>64</v>
      </c>
      <c r="D72" s="13">
        <v>100</v>
      </c>
      <c r="E72" s="13">
        <f t="shared" si="0"/>
        <v>164</v>
      </c>
      <c r="F72" s="13">
        <v>69</v>
      </c>
      <c r="G72" s="13">
        <v>100</v>
      </c>
      <c r="H72" s="13">
        <f t="shared" si="1"/>
        <v>169</v>
      </c>
      <c r="I72" s="13">
        <v>100</v>
      </c>
      <c r="J72" s="13">
        <v>100</v>
      </c>
      <c r="K72" s="13">
        <f t="shared" si="2"/>
        <v>200</v>
      </c>
      <c r="L72" s="10"/>
      <c r="M72" s="7"/>
      <c r="N72" s="7"/>
      <c r="O72" s="7"/>
      <c r="P72" s="7"/>
      <c r="Q72" s="19"/>
      <c r="R72" s="19"/>
      <c r="S72" s="19"/>
      <c r="T72" s="19"/>
      <c r="U72" s="19"/>
      <c r="V72" s="19"/>
      <c r="W72" s="19"/>
      <c r="X72" s="19"/>
      <c r="Y72" s="19"/>
      <c r="Z72" s="3"/>
    </row>
    <row r="73" spans="1:26" ht="31.5">
      <c r="A73" s="11">
        <v>5</v>
      </c>
      <c r="B73" s="14" t="s">
        <v>73</v>
      </c>
      <c r="C73" s="13">
        <v>0</v>
      </c>
      <c r="D73" s="13">
        <v>15</v>
      </c>
      <c r="E73" s="13">
        <f t="shared" si="0"/>
        <v>15</v>
      </c>
      <c r="F73" s="13">
        <v>0</v>
      </c>
      <c r="G73" s="13">
        <v>16</v>
      </c>
      <c r="H73" s="13">
        <f t="shared" si="1"/>
        <v>16</v>
      </c>
      <c r="I73" s="13">
        <v>0</v>
      </c>
      <c r="J73" s="13">
        <v>16</v>
      </c>
      <c r="K73" s="13">
        <f t="shared" si="2"/>
        <v>16</v>
      </c>
      <c r="L73" s="10"/>
      <c r="M73" s="7"/>
      <c r="N73" s="7"/>
      <c r="O73" s="7"/>
      <c r="P73" s="7"/>
      <c r="Q73" s="19"/>
      <c r="R73" s="19"/>
      <c r="S73" s="19"/>
      <c r="T73" s="19"/>
      <c r="U73" s="19"/>
      <c r="V73" s="19"/>
      <c r="W73" s="19"/>
      <c r="X73" s="19"/>
      <c r="Y73" s="19"/>
      <c r="Z73" s="3"/>
    </row>
    <row r="74" spans="1:26" ht="15.75">
      <c r="A74" s="11">
        <v>6</v>
      </c>
      <c r="B74" s="14" t="s">
        <v>74</v>
      </c>
      <c r="C74" s="13">
        <v>0</v>
      </c>
      <c r="D74" s="13">
        <v>3</v>
      </c>
      <c r="E74" s="13">
        <f t="shared" si="0"/>
        <v>3</v>
      </c>
      <c r="F74" s="13">
        <v>0</v>
      </c>
      <c r="G74" s="13">
        <v>2</v>
      </c>
      <c r="H74" s="13">
        <f t="shared" si="1"/>
        <v>2</v>
      </c>
      <c r="I74" s="13">
        <v>0</v>
      </c>
      <c r="J74" s="13">
        <v>2</v>
      </c>
      <c r="K74" s="13">
        <f t="shared" si="2"/>
        <v>2</v>
      </c>
      <c r="L74" s="10"/>
      <c r="M74" s="7"/>
      <c r="N74" s="7"/>
      <c r="O74" s="7"/>
      <c r="P74" s="7"/>
      <c r="Q74" s="19"/>
      <c r="R74" s="19"/>
      <c r="S74" s="19"/>
      <c r="T74" s="19"/>
      <c r="U74" s="19"/>
      <c r="V74" s="19"/>
      <c r="W74" s="19"/>
      <c r="X74" s="19"/>
      <c r="Y74" s="19"/>
      <c r="Z74" s="3"/>
    </row>
    <row r="75" spans="1:26" ht="31.5">
      <c r="A75" s="11">
        <v>7</v>
      </c>
      <c r="B75" s="14" t="s">
        <v>75</v>
      </c>
      <c r="C75" s="13">
        <v>0</v>
      </c>
      <c r="D75" s="13">
        <v>60</v>
      </c>
      <c r="E75" s="13">
        <f t="shared" si="0"/>
        <v>60</v>
      </c>
      <c r="F75" s="13">
        <v>0</v>
      </c>
      <c r="G75" s="13">
        <v>20</v>
      </c>
      <c r="H75" s="13">
        <f t="shared" si="1"/>
        <v>20</v>
      </c>
      <c r="I75" s="13">
        <v>0</v>
      </c>
      <c r="J75" s="13">
        <v>18</v>
      </c>
      <c r="K75" s="13">
        <f t="shared" si="2"/>
        <v>18</v>
      </c>
      <c r="L75" s="10"/>
      <c r="M75" s="7"/>
      <c r="N75" s="7"/>
      <c r="O75" s="7"/>
      <c r="P75" s="7"/>
      <c r="Q75" s="19"/>
      <c r="R75" s="19"/>
      <c r="S75" s="19"/>
      <c r="T75" s="19"/>
      <c r="U75" s="19"/>
      <c r="V75" s="19"/>
      <c r="W75" s="19"/>
      <c r="X75" s="19"/>
      <c r="Y75" s="19"/>
      <c r="Z75" s="3"/>
    </row>
    <row r="76" spans="1:26" ht="15.75">
      <c r="A76" s="11">
        <v>8</v>
      </c>
      <c r="B76" s="14" t="s">
        <v>76</v>
      </c>
      <c r="C76" s="13">
        <v>0</v>
      </c>
      <c r="D76" s="13">
        <v>0</v>
      </c>
      <c r="E76" s="20">
        <v>0</v>
      </c>
      <c r="F76" s="13">
        <v>0</v>
      </c>
      <c r="G76" s="13">
        <v>0</v>
      </c>
      <c r="H76" s="20">
        <v>0</v>
      </c>
      <c r="I76" s="13">
        <v>0</v>
      </c>
      <c r="J76" s="13">
        <v>0</v>
      </c>
      <c r="K76" s="13">
        <f t="shared" si="2"/>
        <v>0</v>
      </c>
      <c r="L76" s="10"/>
      <c r="M76" s="7"/>
      <c r="N76" s="7"/>
      <c r="O76" s="7"/>
      <c r="P76" s="7"/>
      <c r="Q76" s="19"/>
      <c r="R76" s="19"/>
      <c r="S76" s="19"/>
      <c r="T76" s="19"/>
      <c r="U76" s="19"/>
      <c r="V76" s="19"/>
      <c r="W76" s="19"/>
      <c r="X76" s="19"/>
      <c r="Y76" s="19"/>
      <c r="Z76" s="3"/>
    </row>
    <row r="77" spans="1:26" ht="31.5">
      <c r="A77" s="11">
        <v>9</v>
      </c>
      <c r="B77" s="14" t="s">
        <v>77</v>
      </c>
      <c r="C77" s="13">
        <v>0</v>
      </c>
      <c r="D77" s="13">
        <v>0</v>
      </c>
      <c r="E77" s="13">
        <f aca="true" t="shared" si="3" ref="E77:E84">C77+D77</f>
        <v>0</v>
      </c>
      <c r="F77" s="13">
        <v>0</v>
      </c>
      <c r="G77" s="13">
        <v>0</v>
      </c>
      <c r="H77" s="13">
        <f aca="true" t="shared" si="4" ref="H77:H84">F77+G77</f>
        <v>0</v>
      </c>
      <c r="I77" s="13">
        <v>0</v>
      </c>
      <c r="J77" s="13">
        <v>0</v>
      </c>
      <c r="K77" s="13">
        <f t="shared" si="2"/>
        <v>0</v>
      </c>
      <c r="L77" s="10"/>
      <c r="M77" s="7"/>
      <c r="N77" s="7"/>
      <c r="O77" s="7"/>
      <c r="P77" s="7"/>
      <c r="Q77" s="19"/>
      <c r="R77" s="19"/>
      <c r="S77" s="19"/>
      <c r="T77" s="19"/>
      <c r="U77" s="19"/>
      <c r="V77" s="19"/>
      <c r="W77" s="19"/>
      <c r="X77" s="19"/>
      <c r="Y77" s="19"/>
      <c r="Z77" s="3"/>
    </row>
    <row r="78" spans="1:26" ht="31.5">
      <c r="A78" s="11">
        <v>10</v>
      </c>
      <c r="B78" s="14" t="s">
        <v>78</v>
      </c>
      <c r="C78" s="13">
        <v>12</v>
      </c>
      <c r="D78" s="13">
        <v>7</v>
      </c>
      <c r="E78" s="13">
        <f t="shared" si="3"/>
        <v>19</v>
      </c>
      <c r="F78" s="13">
        <v>11</v>
      </c>
      <c r="G78" s="13">
        <v>6</v>
      </c>
      <c r="H78" s="13">
        <f t="shared" si="4"/>
        <v>17</v>
      </c>
      <c r="I78" s="13">
        <v>12</v>
      </c>
      <c r="J78" s="13">
        <v>6</v>
      </c>
      <c r="K78" s="13">
        <f t="shared" si="2"/>
        <v>18</v>
      </c>
      <c r="L78" s="10"/>
      <c r="M78" s="7"/>
      <c r="N78" s="7"/>
      <c r="O78" s="7"/>
      <c r="P78" s="7"/>
      <c r="Q78" s="19"/>
      <c r="R78" s="19"/>
      <c r="S78" s="19"/>
      <c r="T78" s="19"/>
      <c r="U78" s="19"/>
      <c r="V78" s="19"/>
      <c r="W78" s="19"/>
      <c r="X78" s="19"/>
      <c r="Y78" s="19"/>
      <c r="Z78" s="3"/>
    </row>
    <row r="79" spans="1:26" ht="15.75">
      <c r="A79" s="11">
        <v>11</v>
      </c>
      <c r="B79" s="14" t="s">
        <v>79</v>
      </c>
      <c r="C79" s="13">
        <v>2463</v>
      </c>
      <c r="D79" s="13">
        <v>705</v>
      </c>
      <c r="E79" s="13">
        <f t="shared" si="3"/>
        <v>3168</v>
      </c>
      <c r="F79" s="13">
        <v>2514</v>
      </c>
      <c r="G79" s="13">
        <v>687</v>
      </c>
      <c r="H79" s="13">
        <f t="shared" si="4"/>
        <v>3201</v>
      </c>
      <c r="I79" s="13">
        <v>2593</v>
      </c>
      <c r="J79" s="13">
        <v>651</v>
      </c>
      <c r="K79" s="13">
        <f t="shared" si="2"/>
        <v>3244</v>
      </c>
      <c r="L79" s="10"/>
      <c r="M79" s="7"/>
      <c r="N79" s="7"/>
      <c r="O79" s="7"/>
      <c r="P79" s="7"/>
      <c r="Q79" s="19"/>
      <c r="R79" s="19"/>
      <c r="S79" s="19"/>
      <c r="T79" s="19"/>
      <c r="U79" s="19"/>
      <c r="V79" s="19"/>
      <c r="W79" s="19"/>
      <c r="X79" s="19"/>
      <c r="Y79" s="19"/>
      <c r="Z79" s="3"/>
    </row>
    <row r="80" spans="1:26" ht="15.75">
      <c r="A80" s="11">
        <v>12</v>
      </c>
      <c r="B80" s="14" t="s">
        <v>80</v>
      </c>
      <c r="C80" s="13">
        <v>2608</v>
      </c>
      <c r="D80" s="13">
        <v>822</v>
      </c>
      <c r="E80" s="13">
        <f t="shared" si="3"/>
        <v>3430</v>
      </c>
      <c r="F80" s="13">
        <v>2643</v>
      </c>
      <c r="G80" s="13">
        <v>784</v>
      </c>
      <c r="H80" s="13">
        <f t="shared" si="4"/>
        <v>3427</v>
      </c>
      <c r="I80" s="13">
        <v>2788</v>
      </c>
      <c r="J80" s="13">
        <v>805</v>
      </c>
      <c r="K80" s="13">
        <f t="shared" si="2"/>
        <v>3593</v>
      </c>
      <c r="L80" s="10"/>
      <c r="M80" s="7"/>
      <c r="N80" s="7"/>
      <c r="O80" s="7"/>
      <c r="P80" s="7"/>
      <c r="Q80" s="19"/>
      <c r="R80" s="19"/>
      <c r="S80" s="19"/>
      <c r="T80" s="19"/>
      <c r="U80" s="19"/>
      <c r="V80" s="19"/>
      <c r="W80" s="19"/>
      <c r="X80" s="19"/>
      <c r="Y80" s="19"/>
      <c r="Z80" s="3"/>
    </row>
    <row r="81" spans="1:26" ht="15.75">
      <c r="A81" s="11">
        <v>13</v>
      </c>
      <c r="B81" s="14" t="s">
        <v>81</v>
      </c>
      <c r="C81" s="13">
        <v>567</v>
      </c>
      <c r="D81" s="13">
        <v>206</v>
      </c>
      <c r="E81" s="13">
        <f t="shared" si="3"/>
        <v>773</v>
      </c>
      <c r="F81" s="13">
        <v>488</v>
      </c>
      <c r="G81" s="13">
        <v>168</v>
      </c>
      <c r="H81" s="13">
        <f t="shared" si="4"/>
        <v>656</v>
      </c>
      <c r="I81" s="13">
        <v>565</v>
      </c>
      <c r="J81" s="13">
        <v>164</v>
      </c>
      <c r="K81" s="13">
        <f t="shared" si="2"/>
        <v>729</v>
      </c>
      <c r="L81" s="10"/>
      <c r="M81" s="7"/>
      <c r="N81" s="7"/>
      <c r="O81" s="7"/>
      <c r="P81" s="7"/>
      <c r="Q81" s="19"/>
      <c r="R81" s="19"/>
      <c r="S81" s="19"/>
      <c r="T81" s="19"/>
      <c r="U81" s="19"/>
      <c r="V81" s="19"/>
      <c r="W81" s="19"/>
      <c r="X81" s="19"/>
      <c r="Y81" s="19"/>
      <c r="Z81" s="3"/>
    </row>
    <row r="82" spans="1:26" ht="15.75">
      <c r="A82" s="11">
        <v>14</v>
      </c>
      <c r="B82" s="14" t="s">
        <v>82</v>
      </c>
      <c r="C82" s="13">
        <v>220</v>
      </c>
      <c r="D82" s="13">
        <v>68</v>
      </c>
      <c r="E82" s="13">
        <f t="shared" si="3"/>
        <v>288</v>
      </c>
      <c r="F82" s="13">
        <v>284</v>
      </c>
      <c r="G82" s="13">
        <v>87</v>
      </c>
      <c r="H82" s="13">
        <f t="shared" si="4"/>
        <v>371</v>
      </c>
      <c r="I82" s="13">
        <v>220</v>
      </c>
      <c r="J82" s="13">
        <v>76</v>
      </c>
      <c r="K82" s="13">
        <f t="shared" si="2"/>
        <v>296</v>
      </c>
      <c r="L82" s="10"/>
      <c r="M82" s="7"/>
      <c r="N82" s="7"/>
      <c r="O82" s="7"/>
      <c r="P82" s="7"/>
      <c r="Q82" s="19"/>
      <c r="R82" s="19"/>
      <c r="S82" s="19"/>
      <c r="T82" s="19"/>
      <c r="U82" s="19"/>
      <c r="V82" s="19"/>
      <c r="W82" s="19"/>
      <c r="X82" s="19"/>
      <c r="Y82" s="19"/>
      <c r="Z82" s="3"/>
    </row>
    <row r="83" spans="1:26" ht="15.75">
      <c r="A83" s="11">
        <v>15</v>
      </c>
      <c r="B83" s="14" t="s">
        <v>83</v>
      </c>
      <c r="C83" s="13">
        <v>202</v>
      </c>
      <c r="D83" s="13">
        <v>71</v>
      </c>
      <c r="E83" s="13">
        <f t="shared" si="3"/>
        <v>273</v>
      </c>
      <c r="F83" s="13">
        <v>210</v>
      </c>
      <c r="G83" s="13">
        <v>59</v>
      </c>
      <c r="H83" s="13">
        <f t="shared" si="4"/>
        <v>269</v>
      </c>
      <c r="I83" s="13">
        <v>274</v>
      </c>
      <c r="J83" s="13">
        <v>75</v>
      </c>
      <c r="K83" s="13">
        <f t="shared" si="2"/>
        <v>349</v>
      </c>
      <c r="L83" s="10"/>
      <c r="M83" s="7"/>
      <c r="N83" s="7"/>
      <c r="O83" s="7"/>
      <c r="P83" s="7"/>
      <c r="Q83" s="19"/>
      <c r="R83" s="19"/>
      <c r="S83" s="19"/>
      <c r="T83" s="19"/>
      <c r="U83" s="19"/>
      <c r="V83" s="19"/>
      <c r="W83" s="19"/>
      <c r="X83" s="19"/>
      <c r="Y83" s="19"/>
      <c r="Z83" s="3"/>
    </row>
    <row r="84" spans="1:26" ht="31.5">
      <c r="A84" s="38">
        <v>16</v>
      </c>
      <c r="B84" s="14" t="s">
        <v>84</v>
      </c>
      <c r="C84" s="13">
        <v>27</v>
      </c>
      <c r="D84" s="13">
        <v>5</v>
      </c>
      <c r="E84" s="13">
        <f t="shared" si="3"/>
        <v>32</v>
      </c>
      <c r="F84" s="13">
        <v>42</v>
      </c>
      <c r="G84" s="13">
        <v>10</v>
      </c>
      <c r="H84" s="13">
        <f t="shared" si="4"/>
        <v>52</v>
      </c>
      <c r="I84" s="13">
        <v>40</v>
      </c>
      <c r="J84" s="13">
        <v>6</v>
      </c>
      <c r="K84" s="13">
        <f t="shared" si="2"/>
        <v>46</v>
      </c>
      <c r="L84" s="10"/>
      <c r="M84" s="7"/>
      <c r="N84" s="7"/>
      <c r="O84" s="7"/>
      <c r="P84" s="7"/>
      <c r="Q84" s="19"/>
      <c r="R84" s="19"/>
      <c r="S84" s="19"/>
      <c r="T84" s="19"/>
      <c r="U84" s="19"/>
      <c r="V84" s="19"/>
      <c r="W84" s="19"/>
      <c r="X84" s="19"/>
      <c r="Y84" s="19"/>
      <c r="Z84" s="3"/>
    </row>
    <row r="85" spans="1:26" ht="31.5">
      <c r="A85" s="40"/>
      <c r="B85" s="14" t="s">
        <v>85</v>
      </c>
      <c r="C85" s="13">
        <f aca="true" t="shared" si="5" ref="C85:K85">C84/C83*100</f>
        <v>13.366336633663368</v>
      </c>
      <c r="D85" s="13">
        <f t="shared" si="5"/>
        <v>7.042253521126761</v>
      </c>
      <c r="E85" s="13">
        <f t="shared" si="5"/>
        <v>11.72161172161172</v>
      </c>
      <c r="F85" s="13">
        <f t="shared" si="5"/>
        <v>20</v>
      </c>
      <c r="G85" s="13">
        <f t="shared" si="5"/>
        <v>16.94915254237288</v>
      </c>
      <c r="H85" s="13">
        <f t="shared" si="5"/>
        <v>19.33085501858736</v>
      </c>
      <c r="I85" s="13">
        <f t="shared" si="5"/>
        <v>14.5985401459854</v>
      </c>
      <c r="J85" s="13">
        <f t="shared" si="5"/>
        <v>8</v>
      </c>
      <c r="K85" s="13">
        <f t="shared" si="5"/>
        <v>13.18051575931232</v>
      </c>
      <c r="L85" s="10"/>
      <c r="M85" s="7"/>
      <c r="N85" s="7"/>
      <c r="O85" s="7"/>
      <c r="P85" s="7"/>
      <c r="Q85" s="19"/>
      <c r="R85" s="19"/>
      <c r="S85" s="19"/>
      <c r="T85" s="19"/>
      <c r="U85" s="19"/>
      <c r="V85" s="19"/>
      <c r="W85" s="19"/>
      <c r="X85" s="19"/>
      <c r="Y85" s="19"/>
      <c r="Z85" s="3"/>
    </row>
    <row r="86" spans="1:26" ht="31.5">
      <c r="A86" s="11">
        <v>17</v>
      </c>
      <c r="B86" s="14" t="s">
        <v>86</v>
      </c>
      <c r="C86" s="13">
        <v>27</v>
      </c>
      <c r="D86" s="13">
        <v>5</v>
      </c>
      <c r="E86" s="13">
        <f aca="true" t="shared" si="6" ref="E86:E87">C86+D86</f>
        <v>32</v>
      </c>
      <c r="F86" s="13">
        <v>42</v>
      </c>
      <c r="G86" s="13">
        <v>10</v>
      </c>
      <c r="H86" s="13">
        <f aca="true" t="shared" si="7" ref="H86:H87">F86+G86</f>
        <v>52</v>
      </c>
      <c r="I86" s="13">
        <v>40</v>
      </c>
      <c r="J86" s="13">
        <v>6</v>
      </c>
      <c r="K86" s="13">
        <f aca="true" t="shared" si="8" ref="K86:K87">I86+J86</f>
        <v>46</v>
      </c>
      <c r="L86" s="10"/>
      <c r="M86" s="7"/>
      <c r="N86" s="7"/>
      <c r="O86" s="7"/>
      <c r="P86" s="7"/>
      <c r="Q86" s="19"/>
      <c r="R86" s="19"/>
      <c r="S86" s="19"/>
      <c r="T86" s="19"/>
      <c r="U86" s="19"/>
      <c r="V86" s="19"/>
      <c r="W86" s="19"/>
      <c r="X86" s="19"/>
      <c r="Y86" s="19"/>
      <c r="Z86" s="3"/>
    </row>
    <row r="87" spans="1:26" ht="47.25">
      <c r="A87" s="38">
        <v>18</v>
      </c>
      <c r="B87" s="14" t="s">
        <v>87</v>
      </c>
      <c r="C87" s="13">
        <v>567</v>
      </c>
      <c r="D87" s="13">
        <v>206</v>
      </c>
      <c r="E87" s="13">
        <f t="shared" si="6"/>
        <v>773</v>
      </c>
      <c r="F87" s="13">
        <v>488</v>
      </c>
      <c r="G87" s="13">
        <v>168</v>
      </c>
      <c r="H87" s="13">
        <f t="shared" si="7"/>
        <v>656</v>
      </c>
      <c r="I87" s="13">
        <v>565</v>
      </c>
      <c r="J87" s="13">
        <v>164</v>
      </c>
      <c r="K87" s="13">
        <f t="shared" si="8"/>
        <v>729</v>
      </c>
      <c r="L87" s="10"/>
      <c r="M87" s="7"/>
      <c r="N87" s="7"/>
      <c r="O87" s="7"/>
      <c r="P87" s="7"/>
      <c r="Q87" s="19"/>
      <c r="R87" s="19"/>
      <c r="S87" s="19"/>
      <c r="T87" s="19"/>
      <c r="U87" s="19"/>
      <c r="V87" s="19"/>
      <c r="W87" s="19"/>
      <c r="X87" s="19"/>
      <c r="Y87" s="19"/>
      <c r="Z87" s="3"/>
    </row>
    <row r="88" spans="1:26" ht="31.5">
      <c r="A88" s="40"/>
      <c r="B88" s="14" t="s">
        <v>88</v>
      </c>
      <c r="C88" s="13">
        <f aca="true" t="shared" si="9" ref="C88:K88">C87/C80*100</f>
        <v>21.74079754601227</v>
      </c>
      <c r="D88" s="13">
        <f t="shared" si="9"/>
        <v>25.060827250608277</v>
      </c>
      <c r="E88" s="13">
        <f t="shared" si="9"/>
        <v>22.536443148688047</v>
      </c>
      <c r="F88" s="13">
        <f t="shared" si="9"/>
        <v>18.463866818009837</v>
      </c>
      <c r="G88" s="13">
        <f t="shared" si="9"/>
        <v>21.428571428571427</v>
      </c>
      <c r="H88" s="13">
        <f t="shared" si="9"/>
        <v>19.142106798949516</v>
      </c>
      <c r="I88" s="13">
        <f t="shared" si="9"/>
        <v>20.26542324246772</v>
      </c>
      <c r="J88" s="13">
        <f t="shared" si="9"/>
        <v>20.372670807453417</v>
      </c>
      <c r="K88" s="13">
        <f t="shared" si="9"/>
        <v>20.289451711661563</v>
      </c>
      <c r="L88" s="10"/>
      <c r="M88" s="7"/>
      <c r="N88" s="7"/>
      <c r="O88" s="7"/>
      <c r="P88" s="7"/>
      <c r="Q88" s="19"/>
      <c r="R88" s="19"/>
      <c r="S88" s="19"/>
      <c r="T88" s="19"/>
      <c r="U88" s="19"/>
      <c r="V88" s="19"/>
      <c r="W88" s="19"/>
      <c r="X88" s="19"/>
      <c r="Y88" s="19"/>
      <c r="Z88" s="3"/>
    </row>
    <row r="89" spans="1:26" ht="31.5">
      <c r="A89" s="38">
        <v>19</v>
      </c>
      <c r="B89" s="14" t="s">
        <v>89</v>
      </c>
      <c r="C89" s="13">
        <v>278</v>
      </c>
      <c r="D89" s="13">
        <v>0</v>
      </c>
      <c r="E89" s="13">
        <f>C89+D89</f>
        <v>278</v>
      </c>
      <c r="F89" s="13">
        <v>273</v>
      </c>
      <c r="G89" s="13">
        <v>0</v>
      </c>
      <c r="H89" s="13">
        <f>F89+G89</f>
        <v>273</v>
      </c>
      <c r="I89" s="13">
        <v>307</v>
      </c>
      <c r="J89" s="13">
        <v>0</v>
      </c>
      <c r="K89" s="13">
        <f>I89+J89</f>
        <v>307</v>
      </c>
      <c r="L89" s="10"/>
      <c r="M89" s="7"/>
      <c r="N89" s="7"/>
      <c r="O89" s="7"/>
      <c r="P89" s="7"/>
      <c r="Q89" s="19"/>
      <c r="R89" s="19"/>
      <c r="S89" s="19"/>
      <c r="T89" s="19"/>
      <c r="U89" s="19"/>
      <c r="V89" s="19"/>
      <c r="W89" s="19"/>
      <c r="X89" s="19"/>
      <c r="Y89" s="19"/>
      <c r="Z89" s="3"/>
    </row>
    <row r="90" spans="1:26" ht="31.5">
      <c r="A90" s="40"/>
      <c r="B90" s="14" t="s">
        <v>90</v>
      </c>
      <c r="C90" s="13">
        <f aca="true" t="shared" si="10" ref="C90:K90">C89/(C82+C83)*100</f>
        <v>65.87677725118483</v>
      </c>
      <c r="D90" s="13">
        <f t="shared" si="10"/>
        <v>0</v>
      </c>
      <c r="E90" s="13">
        <f t="shared" si="10"/>
        <v>49.554367201426025</v>
      </c>
      <c r="F90" s="13">
        <f t="shared" si="10"/>
        <v>55.26315789473685</v>
      </c>
      <c r="G90" s="13">
        <f t="shared" si="10"/>
        <v>0</v>
      </c>
      <c r="H90" s="13">
        <f t="shared" si="10"/>
        <v>42.65625</v>
      </c>
      <c r="I90" s="13">
        <f t="shared" si="10"/>
        <v>62.145748987854255</v>
      </c>
      <c r="J90" s="13">
        <f t="shared" si="10"/>
        <v>0</v>
      </c>
      <c r="K90" s="13">
        <f t="shared" si="10"/>
        <v>47.5968992248062</v>
      </c>
      <c r="L90" s="10"/>
      <c r="M90" s="7"/>
      <c r="N90" s="7"/>
      <c r="O90" s="7"/>
      <c r="P90" s="7"/>
      <c r="Q90" s="19"/>
      <c r="R90" s="19"/>
      <c r="S90" s="19"/>
      <c r="T90" s="19"/>
      <c r="U90" s="19"/>
      <c r="V90" s="19"/>
      <c r="W90" s="19"/>
      <c r="X90" s="19"/>
      <c r="Y90" s="19"/>
      <c r="Z90" s="3"/>
    </row>
    <row r="91" spans="1:26" ht="31.5">
      <c r="A91" s="38">
        <v>20</v>
      </c>
      <c r="B91" s="14" t="s">
        <v>91</v>
      </c>
      <c r="C91" s="13">
        <v>569</v>
      </c>
      <c r="D91" s="13">
        <v>0</v>
      </c>
      <c r="E91" s="13">
        <f>C91+D91</f>
        <v>569</v>
      </c>
      <c r="F91" s="13">
        <v>361</v>
      </c>
      <c r="G91" s="13">
        <v>0</v>
      </c>
      <c r="H91" s="13">
        <f>F91+G91</f>
        <v>361</v>
      </c>
      <c r="I91" s="13">
        <v>343</v>
      </c>
      <c r="J91" s="13">
        <v>0</v>
      </c>
      <c r="K91" s="13">
        <f>I91+J91</f>
        <v>343</v>
      </c>
      <c r="L91" s="10"/>
      <c r="M91" s="7"/>
      <c r="N91" s="7"/>
      <c r="O91" s="7"/>
      <c r="P91" s="7"/>
      <c r="Q91" s="19"/>
      <c r="R91" s="19"/>
      <c r="S91" s="19"/>
      <c r="T91" s="19"/>
      <c r="U91" s="19"/>
      <c r="V91" s="19"/>
      <c r="W91" s="19"/>
      <c r="X91" s="19"/>
      <c r="Y91" s="19"/>
      <c r="Z91" s="3"/>
    </row>
    <row r="92" spans="1:26" ht="15.75">
      <c r="A92" s="40"/>
      <c r="B92" s="14" t="s">
        <v>92</v>
      </c>
      <c r="C92" s="13">
        <f aca="true" t="shared" si="11" ref="C92:K92">C91/(C79+C80+C82+C83)*100</f>
        <v>10.358638266885126</v>
      </c>
      <c r="D92" s="13">
        <f t="shared" si="11"/>
        <v>0</v>
      </c>
      <c r="E92" s="13">
        <f t="shared" si="11"/>
        <v>7.948037435396005</v>
      </c>
      <c r="F92" s="13">
        <f t="shared" si="11"/>
        <v>6.388249867280127</v>
      </c>
      <c r="G92" s="13">
        <f t="shared" si="11"/>
        <v>0</v>
      </c>
      <c r="H92" s="13">
        <f t="shared" si="11"/>
        <v>4.9669785360484315</v>
      </c>
      <c r="I92" s="13">
        <f t="shared" si="11"/>
        <v>5.8382978723404255</v>
      </c>
      <c r="J92" s="13">
        <f t="shared" si="11"/>
        <v>0</v>
      </c>
      <c r="K92" s="13">
        <f t="shared" si="11"/>
        <v>4.584335739107191</v>
      </c>
      <c r="L92" s="10"/>
      <c r="M92" s="7"/>
      <c r="N92" s="7"/>
      <c r="O92" s="7"/>
      <c r="P92" s="7"/>
      <c r="Q92" s="19"/>
      <c r="R92" s="19"/>
      <c r="S92" s="19"/>
      <c r="T92" s="19"/>
      <c r="U92" s="19"/>
      <c r="V92" s="19"/>
      <c r="W92" s="19"/>
      <c r="X92" s="19"/>
      <c r="Y92" s="19"/>
      <c r="Z92" s="3"/>
    </row>
    <row r="93" spans="1:26" ht="63">
      <c r="A93" s="38">
        <v>21</v>
      </c>
      <c r="B93" s="14" t="s">
        <v>93</v>
      </c>
      <c r="C93" s="13" t="s">
        <v>94</v>
      </c>
      <c r="D93" s="13" t="s">
        <v>94</v>
      </c>
      <c r="E93" s="13" t="s">
        <v>94</v>
      </c>
      <c r="F93" s="13" t="s">
        <v>94</v>
      </c>
      <c r="G93" s="13" t="s">
        <v>94</v>
      </c>
      <c r="H93" s="13" t="s">
        <v>94</v>
      </c>
      <c r="I93" s="13" t="s">
        <v>94</v>
      </c>
      <c r="J93" s="13" t="s">
        <v>94</v>
      </c>
      <c r="K93" s="13" t="s">
        <v>94</v>
      </c>
      <c r="L93" s="10"/>
      <c r="M93" s="7"/>
      <c r="N93" s="7"/>
      <c r="O93" s="7"/>
      <c r="P93" s="7"/>
      <c r="Q93" s="19"/>
      <c r="R93" s="19"/>
      <c r="S93" s="19"/>
      <c r="T93" s="19"/>
      <c r="U93" s="19"/>
      <c r="V93" s="19"/>
      <c r="W93" s="19"/>
      <c r="X93" s="19"/>
      <c r="Y93" s="19"/>
      <c r="Z93" s="3"/>
    </row>
    <row r="94" spans="1:26" ht="15.75">
      <c r="A94" s="39"/>
      <c r="B94" s="14" t="s">
        <v>95</v>
      </c>
      <c r="C94" s="13">
        <v>448</v>
      </c>
      <c r="D94" s="13">
        <v>177</v>
      </c>
      <c r="E94" s="13">
        <f aca="true" t="shared" si="12" ref="E94:E95">C94+D94</f>
        <v>625</v>
      </c>
      <c r="F94" s="13">
        <v>554</v>
      </c>
      <c r="G94" s="13">
        <v>194</v>
      </c>
      <c r="H94" s="13">
        <f aca="true" t="shared" si="13" ref="H94:H95">F94+G94</f>
        <v>748</v>
      </c>
      <c r="I94" s="13">
        <v>485</v>
      </c>
      <c r="J94" s="13">
        <v>161</v>
      </c>
      <c r="K94" s="13">
        <f aca="true" t="shared" si="14" ref="K94:K95">I94+J94</f>
        <v>646</v>
      </c>
      <c r="L94" s="10"/>
      <c r="M94" s="7"/>
      <c r="N94" s="7"/>
      <c r="O94" s="7"/>
      <c r="P94" s="7"/>
      <c r="Q94" s="19"/>
      <c r="R94" s="19"/>
      <c r="S94" s="19"/>
      <c r="T94" s="19"/>
      <c r="U94" s="19"/>
      <c r="V94" s="19"/>
      <c r="W94" s="19"/>
      <c r="X94" s="19"/>
      <c r="Y94" s="19"/>
      <c r="Z94" s="3"/>
    </row>
    <row r="95" spans="1:26" ht="15.75">
      <c r="A95" s="39"/>
      <c r="B95" s="14" t="s">
        <v>96</v>
      </c>
      <c r="C95" s="13">
        <v>192</v>
      </c>
      <c r="D95" s="13">
        <v>64</v>
      </c>
      <c r="E95" s="13">
        <f t="shared" si="12"/>
        <v>256</v>
      </c>
      <c r="F95" s="13">
        <v>194</v>
      </c>
      <c r="G95" s="13">
        <v>69</v>
      </c>
      <c r="H95" s="13">
        <f t="shared" si="13"/>
        <v>263</v>
      </c>
      <c r="I95" s="13">
        <v>175</v>
      </c>
      <c r="J95" s="13">
        <v>87</v>
      </c>
      <c r="K95" s="13">
        <f t="shared" si="14"/>
        <v>262</v>
      </c>
      <c r="L95" s="10"/>
      <c r="M95" s="7"/>
      <c r="N95" s="7"/>
      <c r="O95" s="7"/>
      <c r="P95" s="7"/>
      <c r="Q95" s="19"/>
      <c r="R95" s="19"/>
      <c r="S95" s="19"/>
      <c r="T95" s="19"/>
      <c r="U95" s="19"/>
      <c r="V95" s="19"/>
      <c r="W95" s="19"/>
      <c r="X95" s="19"/>
      <c r="Y95" s="19"/>
      <c r="Z95" s="3"/>
    </row>
    <row r="96" spans="1:26" ht="63">
      <c r="A96" s="39"/>
      <c r="B96" s="14" t="s">
        <v>97</v>
      </c>
      <c r="C96" s="13" t="s">
        <v>94</v>
      </c>
      <c r="D96" s="13" t="s">
        <v>94</v>
      </c>
      <c r="E96" s="13" t="s">
        <v>94</v>
      </c>
      <c r="F96" s="13" t="s">
        <v>94</v>
      </c>
      <c r="G96" s="13" t="s">
        <v>94</v>
      </c>
      <c r="H96" s="13" t="s">
        <v>94</v>
      </c>
      <c r="I96" s="13" t="s">
        <v>94</v>
      </c>
      <c r="J96" s="13" t="s">
        <v>94</v>
      </c>
      <c r="K96" s="13" t="s">
        <v>94</v>
      </c>
      <c r="L96" s="10"/>
      <c r="M96" s="7"/>
      <c r="N96" s="7"/>
      <c r="O96" s="7"/>
      <c r="P96" s="7"/>
      <c r="Q96" s="19"/>
      <c r="R96" s="19"/>
      <c r="S96" s="19"/>
      <c r="T96" s="19"/>
      <c r="U96" s="19"/>
      <c r="V96" s="19"/>
      <c r="W96" s="19"/>
      <c r="X96" s="19"/>
      <c r="Y96" s="19"/>
      <c r="Z96" s="3"/>
    </row>
    <row r="97" spans="1:26" ht="15.75">
      <c r="A97" s="39"/>
      <c r="B97" s="14" t="s">
        <v>95</v>
      </c>
      <c r="C97" s="13">
        <f aca="true" t="shared" si="15" ref="C97:K97">C94/C81*100</f>
        <v>79.01234567901234</v>
      </c>
      <c r="D97" s="13">
        <f t="shared" si="15"/>
        <v>85.92233009708737</v>
      </c>
      <c r="E97" s="13">
        <f t="shared" si="15"/>
        <v>80.85381630012937</v>
      </c>
      <c r="F97" s="13">
        <f t="shared" si="15"/>
        <v>113.52459016393443</v>
      </c>
      <c r="G97" s="13">
        <f t="shared" si="15"/>
        <v>115.47619047619047</v>
      </c>
      <c r="H97" s="13">
        <f t="shared" si="15"/>
        <v>114.02439024390243</v>
      </c>
      <c r="I97" s="13">
        <f t="shared" si="15"/>
        <v>85.84070796460178</v>
      </c>
      <c r="J97" s="13">
        <f t="shared" si="15"/>
        <v>98.17073170731707</v>
      </c>
      <c r="K97" s="13">
        <f t="shared" si="15"/>
        <v>88.61454046639233</v>
      </c>
      <c r="L97" s="10"/>
      <c r="M97" s="7"/>
      <c r="N97" s="7"/>
      <c r="O97" s="7"/>
      <c r="P97" s="7"/>
      <c r="Q97" s="19"/>
      <c r="R97" s="19"/>
      <c r="S97" s="19"/>
      <c r="T97" s="19"/>
      <c r="U97" s="19"/>
      <c r="V97" s="19"/>
      <c r="W97" s="19"/>
      <c r="X97" s="19"/>
      <c r="Y97" s="19"/>
      <c r="Z97" s="3"/>
    </row>
    <row r="98" spans="1:26" ht="15.75">
      <c r="A98" s="40"/>
      <c r="B98" s="14" t="s">
        <v>96</v>
      </c>
      <c r="C98" s="13">
        <f aca="true" t="shared" si="16" ref="C98:K98">C95/C83*100</f>
        <v>95.04950495049505</v>
      </c>
      <c r="D98" s="13">
        <f t="shared" si="16"/>
        <v>90.14084507042254</v>
      </c>
      <c r="E98" s="13">
        <f t="shared" si="16"/>
        <v>93.77289377289377</v>
      </c>
      <c r="F98" s="13">
        <f t="shared" si="16"/>
        <v>92.38095238095238</v>
      </c>
      <c r="G98" s="13">
        <f t="shared" si="16"/>
        <v>116.94915254237289</v>
      </c>
      <c r="H98" s="13">
        <f t="shared" si="16"/>
        <v>97.76951672862454</v>
      </c>
      <c r="I98" s="13">
        <f t="shared" si="16"/>
        <v>63.868613138686136</v>
      </c>
      <c r="J98" s="13">
        <f t="shared" si="16"/>
        <v>115.99999999999999</v>
      </c>
      <c r="K98" s="13">
        <f t="shared" si="16"/>
        <v>75.07163323782235</v>
      </c>
      <c r="L98" s="10"/>
      <c r="M98" s="7"/>
      <c r="N98" s="7"/>
      <c r="O98" s="7"/>
      <c r="P98" s="7"/>
      <c r="Q98" s="19"/>
      <c r="R98" s="19"/>
      <c r="S98" s="19"/>
      <c r="T98" s="19"/>
      <c r="U98" s="19"/>
      <c r="V98" s="19"/>
      <c r="W98" s="19"/>
      <c r="X98" s="19"/>
      <c r="Y98" s="19"/>
      <c r="Z98" s="3"/>
    </row>
    <row r="99" spans="1:26" ht="47.25">
      <c r="A99" s="38">
        <v>22</v>
      </c>
      <c r="B99" s="14" t="s">
        <v>98</v>
      </c>
      <c r="C99" s="13">
        <v>5493</v>
      </c>
      <c r="D99" s="13">
        <v>1665</v>
      </c>
      <c r="E99" s="13">
        <f aca="true" t="shared" si="17" ref="E99:E103">C99+D99</f>
        <v>7158</v>
      </c>
      <c r="F99" s="13">
        <v>5651</v>
      </c>
      <c r="G99" s="13">
        <v>1617</v>
      </c>
      <c r="H99" s="13">
        <f aca="true" t="shared" si="18" ref="H99:H103">F99+G99</f>
        <v>7268</v>
      </c>
      <c r="I99" s="13">
        <v>5875</v>
      </c>
      <c r="J99" s="13">
        <v>1608</v>
      </c>
      <c r="K99" s="13">
        <f aca="true" t="shared" si="19" ref="K99:K103">I99+J99</f>
        <v>7483</v>
      </c>
      <c r="L99" s="10"/>
      <c r="M99" s="7"/>
      <c r="N99" s="7"/>
      <c r="O99" s="7"/>
      <c r="P99" s="7"/>
      <c r="Q99" s="19"/>
      <c r="R99" s="19"/>
      <c r="S99" s="19"/>
      <c r="T99" s="19"/>
      <c r="U99" s="19"/>
      <c r="V99" s="19"/>
      <c r="W99" s="19"/>
      <c r="X99" s="19"/>
      <c r="Y99" s="19"/>
      <c r="Z99" s="3"/>
    </row>
    <row r="100" spans="1:26" ht="15.75">
      <c r="A100" s="39"/>
      <c r="B100" s="14" t="s">
        <v>99</v>
      </c>
      <c r="C100" s="13">
        <v>0</v>
      </c>
      <c r="D100" s="13">
        <v>0</v>
      </c>
      <c r="E100" s="13">
        <f t="shared" si="17"/>
        <v>0</v>
      </c>
      <c r="F100" s="13">
        <v>0</v>
      </c>
      <c r="G100" s="13">
        <v>0</v>
      </c>
      <c r="H100" s="13">
        <f t="shared" si="18"/>
        <v>0</v>
      </c>
      <c r="I100" s="13">
        <v>0</v>
      </c>
      <c r="J100" s="13">
        <v>0</v>
      </c>
      <c r="K100" s="13">
        <f t="shared" si="19"/>
        <v>0</v>
      </c>
      <c r="L100" s="10"/>
      <c r="M100" s="7"/>
      <c r="N100" s="7"/>
      <c r="O100" s="7"/>
      <c r="P100" s="7"/>
      <c r="Q100" s="19"/>
      <c r="R100" s="19"/>
      <c r="S100" s="19"/>
      <c r="T100" s="19"/>
      <c r="U100" s="19"/>
      <c r="V100" s="19"/>
      <c r="W100" s="19"/>
      <c r="X100" s="19"/>
      <c r="Y100" s="19"/>
      <c r="Z100" s="3"/>
    </row>
    <row r="101" spans="1:26" ht="15.75">
      <c r="A101" s="39"/>
      <c r="B101" s="14" t="s">
        <v>100</v>
      </c>
      <c r="C101" s="13">
        <v>3520</v>
      </c>
      <c r="D101" s="13">
        <v>540</v>
      </c>
      <c r="E101" s="13">
        <f t="shared" si="17"/>
        <v>4060</v>
      </c>
      <c r="F101" s="13">
        <v>3670</v>
      </c>
      <c r="G101" s="13">
        <v>670</v>
      </c>
      <c r="H101" s="13">
        <f t="shared" si="18"/>
        <v>4340</v>
      </c>
      <c r="I101" s="13">
        <v>3800</v>
      </c>
      <c r="J101" s="13">
        <v>695</v>
      </c>
      <c r="K101" s="13">
        <f t="shared" si="19"/>
        <v>4495</v>
      </c>
      <c r="L101" s="10"/>
      <c r="M101" s="7"/>
      <c r="N101" s="7"/>
      <c r="O101" s="7"/>
      <c r="P101" s="7"/>
      <c r="Q101" s="19"/>
      <c r="R101" s="19"/>
      <c r="S101" s="19"/>
      <c r="T101" s="19"/>
      <c r="U101" s="19"/>
      <c r="V101" s="19"/>
      <c r="W101" s="19"/>
      <c r="X101" s="19"/>
      <c r="Y101" s="19"/>
      <c r="Z101" s="3"/>
    </row>
    <row r="102" spans="1:26" ht="15.75">
      <c r="A102" s="40"/>
      <c r="B102" s="14" t="s">
        <v>101</v>
      </c>
      <c r="C102" s="13">
        <v>2100</v>
      </c>
      <c r="D102" s="13">
        <v>298</v>
      </c>
      <c r="E102" s="13">
        <f t="shared" si="17"/>
        <v>2398</v>
      </c>
      <c r="F102" s="13">
        <v>2120</v>
      </c>
      <c r="G102" s="13">
        <v>300</v>
      </c>
      <c r="H102" s="13">
        <f t="shared" si="18"/>
        <v>2420</v>
      </c>
      <c r="I102" s="13">
        <v>2250</v>
      </c>
      <c r="J102" s="13">
        <v>307</v>
      </c>
      <c r="K102" s="13">
        <f t="shared" si="19"/>
        <v>2557</v>
      </c>
      <c r="L102" s="10"/>
      <c r="M102" s="7"/>
      <c r="N102" s="7"/>
      <c r="O102" s="7"/>
      <c r="P102" s="7"/>
      <c r="Q102" s="19"/>
      <c r="R102" s="19"/>
      <c r="S102" s="19"/>
      <c r="T102" s="19"/>
      <c r="U102" s="19"/>
      <c r="V102" s="19"/>
      <c r="W102" s="19"/>
      <c r="X102" s="19"/>
      <c r="Y102" s="19"/>
      <c r="Z102" s="3"/>
    </row>
    <row r="103" spans="1:26" ht="31.5">
      <c r="A103" s="38">
        <v>23</v>
      </c>
      <c r="B103" s="14" t="s">
        <v>102</v>
      </c>
      <c r="C103" s="13">
        <v>5003</v>
      </c>
      <c r="D103" s="13">
        <v>1138</v>
      </c>
      <c r="E103" s="13">
        <f t="shared" si="17"/>
        <v>6141</v>
      </c>
      <c r="F103" s="13">
        <v>4511</v>
      </c>
      <c r="G103" s="13">
        <v>1245</v>
      </c>
      <c r="H103" s="13">
        <f t="shared" si="18"/>
        <v>5756</v>
      </c>
      <c r="I103" s="13">
        <v>5586</v>
      </c>
      <c r="J103" s="13">
        <v>1468</v>
      </c>
      <c r="K103" s="13">
        <f t="shared" si="19"/>
        <v>7054</v>
      </c>
      <c r="L103" s="10"/>
      <c r="M103" s="7"/>
      <c r="N103" s="7"/>
      <c r="O103" s="7"/>
      <c r="P103" s="7"/>
      <c r="Q103" s="19"/>
      <c r="R103" s="19"/>
      <c r="S103" s="19"/>
      <c r="T103" s="19"/>
      <c r="U103" s="19"/>
      <c r="V103" s="19"/>
      <c r="W103" s="19"/>
      <c r="X103" s="19"/>
      <c r="Y103" s="19"/>
      <c r="Z103" s="3"/>
    </row>
    <row r="104" spans="1:26" ht="15.75">
      <c r="A104" s="40"/>
      <c r="B104" s="14" t="s">
        <v>103</v>
      </c>
      <c r="C104" s="13">
        <f aca="true" t="shared" si="20" ref="C104:K104">C103/(C79+C80+C82+C83)*100</f>
        <v>91.07955579828874</v>
      </c>
      <c r="D104" s="13">
        <f t="shared" si="20"/>
        <v>68.30732292917166</v>
      </c>
      <c r="E104" s="13">
        <f t="shared" si="20"/>
        <v>85.78013689062718</v>
      </c>
      <c r="F104" s="13">
        <f t="shared" si="20"/>
        <v>79.82657936648381</v>
      </c>
      <c r="G104" s="13">
        <f t="shared" si="20"/>
        <v>76.99443413729128</v>
      </c>
      <c r="H104" s="13">
        <f t="shared" si="20"/>
        <v>79.19647771051184</v>
      </c>
      <c r="I104" s="13">
        <f t="shared" si="20"/>
        <v>95.08085106382978</v>
      </c>
      <c r="J104" s="13">
        <f t="shared" si="20"/>
        <v>91.35034225264468</v>
      </c>
      <c r="K104" s="13">
        <f t="shared" si="20"/>
        <v>94.27960438385459</v>
      </c>
      <c r="L104" s="10"/>
      <c r="M104" s="7"/>
      <c r="N104" s="7"/>
      <c r="O104" s="7"/>
      <c r="P104" s="7"/>
      <c r="Q104" s="19"/>
      <c r="R104" s="19"/>
      <c r="S104" s="19"/>
      <c r="T104" s="19"/>
      <c r="U104" s="19"/>
      <c r="V104" s="19"/>
      <c r="W104" s="19"/>
      <c r="X104" s="19"/>
      <c r="Y104" s="19"/>
      <c r="Z104" s="3"/>
    </row>
    <row r="105" spans="1:26" ht="31.5">
      <c r="A105" s="38">
        <v>24</v>
      </c>
      <c r="B105" s="14" t="s">
        <v>104</v>
      </c>
      <c r="C105" s="13">
        <v>5100</v>
      </c>
      <c r="D105" s="13">
        <v>1125</v>
      </c>
      <c r="E105" s="13">
        <f>C105+D105</f>
        <v>6225</v>
      </c>
      <c r="F105" s="13">
        <v>4954</v>
      </c>
      <c r="G105" s="13">
        <v>1425</v>
      </c>
      <c r="H105" s="13">
        <f>F105+G105</f>
        <v>6379</v>
      </c>
      <c r="I105" s="13">
        <v>5083</v>
      </c>
      <c r="J105" s="13">
        <v>1322</v>
      </c>
      <c r="K105" s="13">
        <f>I105+J105</f>
        <v>6405</v>
      </c>
      <c r="L105" s="10"/>
      <c r="M105" s="7"/>
      <c r="N105" s="7"/>
      <c r="O105" s="7"/>
      <c r="P105" s="7"/>
      <c r="Q105" s="19"/>
      <c r="R105" s="19"/>
      <c r="S105" s="19"/>
      <c r="T105" s="19"/>
      <c r="U105" s="19"/>
      <c r="V105" s="19"/>
      <c r="W105" s="19"/>
      <c r="X105" s="19"/>
      <c r="Y105" s="19"/>
      <c r="Z105" s="3"/>
    </row>
    <row r="106" spans="1:26" ht="31.5">
      <c r="A106" s="40"/>
      <c r="B106" s="14" t="s">
        <v>105</v>
      </c>
      <c r="C106" s="13">
        <f aca="true" t="shared" si="21" ref="C106:K106">C105/(C79+C80+C82+C83)*100</f>
        <v>92.84543965046423</v>
      </c>
      <c r="D106" s="13">
        <f t="shared" si="21"/>
        <v>67.52701080432173</v>
      </c>
      <c r="E106" s="13">
        <f t="shared" si="21"/>
        <v>86.95348512362062</v>
      </c>
      <c r="F106" s="13">
        <f t="shared" si="21"/>
        <v>87.66589984073615</v>
      </c>
      <c r="G106" s="13">
        <f t="shared" si="21"/>
        <v>88.12615955473099</v>
      </c>
      <c r="H106" s="13">
        <f t="shared" si="21"/>
        <v>87.7682993946065</v>
      </c>
      <c r="I106" s="13">
        <f t="shared" si="21"/>
        <v>86.51914893617021</v>
      </c>
      <c r="J106" s="13">
        <f t="shared" si="21"/>
        <v>82.26509023024269</v>
      </c>
      <c r="K106" s="13">
        <f t="shared" si="21"/>
        <v>85.60545308740978</v>
      </c>
      <c r="L106" s="10"/>
      <c r="M106" s="7"/>
      <c r="N106" s="7"/>
      <c r="O106" s="7"/>
      <c r="P106" s="7"/>
      <c r="Q106" s="19"/>
      <c r="R106" s="19"/>
      <c r="S106" s="19"/>
      <c r="T106" s="19"/>
      <c r="U106" s="19"/>
      <c r="V106" s="19"/>
      <c r="W106" s="19"/>
      <c r="X106" s="19"/>
      <c r="Y106" s="19"/>
      <c r="Z106" s="3"/>
    </row>
    <row r="107" spans="1:26" ht="31.5">
      <c r="A107" s="38">
        <v>25</v>
      </c>
      <c r="B107" s="14" t="s">
        <v>106</v>
      </c>
      <c r="C107" s="13">
        <v>0</v>
      </c>
      <c r="D107" s="13">
        <v>0</v>
      </c>
      <c r="E107" s="20">
        <v>0</v>
      </c>
      <c r="F107" s="13">
        <v>0</v>
      </c>
      <c r="G107" s="13">
        <v>0</v>
      </c>
      <c r="H107" s="20">
        <v>0</v>
      </c>
      <c r="I107" s="13">
        <v>0</v>
      </c>
      <c r="J107" s="13">
        <v>0</v>
      </c>
      <c r="K107" s="13">
        <f>I107+J107</f>
        <v>0</v>
      </c>
      <c r="L107" s="10"/>
      <c r="M107" s="7"/>
      <c r="N107" s="7"/>
      <c r="O107" s="7"/>
      <c r="P107" s="7"/>
      <c r="Q107" s="19"/>
      <c r="R107" s="19"/>
      <c r="S107" s="19"/>
      <c r="T107" s="19"/>
      <c r="U107" s="19"/>
      <c r="V107" s="19"/>
      <c r="W107" s="19"/>
      <c r="X107" s="19"/>
      <c r="Y107" s="19"/>
      <c r="Z107" s="3"/>
    </row>
    <row r="108" spans="1:26" ht="15.75">
      <c r="A108" s="40"/>
      <c r="B108" s="14" t="s">
        <v>107</v>
      </c>
      <c r="C108" s="13">
        <f aca="true" t="shared" si="22" ref="C108:K108">C107/(C79+C80+C82+C83)*100</f>
        <v>0</v>
      </c>
      <c r="D108" s="13">
        <f t="shared" si="22"/>
        <v>0</v>
      </c>
      <c r="E108" s="13">
        <f t="shared" si="22"/>
        <v>0</v>
      </c>
      <c r="F108" s="13">
        <f t="shared" si="22"/>
        <v>0</v>
      </c>
      <c r="G108" s="13">
        <f t="shared" si="22"/>
        <v>0</v>
      </c>
      <c r="H108" s="13">
        <f t="shared" si="22"/>
        <v>0</v>
      </c>
      <c r="I108" s="13">
        <f t="shared" si="22"/>
        <v>0</v>
      </c>
      <c r="J108" s="13">
        <f t="shared" si="22"/>
        <v>0</v>
      </c>
      <c r="K108" s="13">
        <f t="shared" si="22"/>
        <v>0</v>
      </c>
      <c r="L108" s="10"/>
      <c r="M108" s="7"/>
      <c r="N108" s="7"/>
      <c r="O108" s="7"/>
      <c r="P108" s="7"/>
      <c r="Q108" s="19"/>
      <c r="R108" s="19"/>
      <c r="S108" s="19"/>
      <c r="T108" s="19"/>
      <c r="U108" s="19"/>
      <c r="V108" s="19"/>
      <c r="W108" s="19"/>
      <c r="X108" s="19"/>
      <c r="Y108" s="19"/>
      <c r="Z108" s="3"/>
    </row>
    <row r="109" spans="1:26" ht="47.25">
      <c r="A109" s="46">
        <v>26</v>
      </c>
      <c r="B109" s="14" t="s">
        <v>108</v>
      </c>
      <c r="C109" s="13">
        <v>5493</v>
      </c>
      <c r="D109" s="13">
        <v>1665</v>
      </c>
      <c r="E109" s="13">
        <f aca="true" t="shared" si="23" ref="E109:E110">C109+D109</f>
        <v>7158</v>
      </c>
      <c r="F109" s="13">
        <v>5651</v>
      </c>
      <c r="G109" s="13">
        <v>1617</v>
      </c>
      <c r="H109" s="13">
        <f aca="true" t="shared" si="24" ref="H109:H110">F109+G109</f>
        <v>7268</v>
      </c>
      <c r="I109" s="13">
        <v>5875</v>
      </c>
      <c r="J109" s="13">
        <v>1607</v>
      </c>
      <c r="K109" s="13">
        <f aca="true" t="shared" si="25" ref="K109:K110">I109+J109</f>
        <v>7482</v>
      </c>
      <c r="L109" s="10"/>
      <c r="M109" s="7"/>
      <c r="N109" s="7"/>
      <c r="O109" s="7"/>
      <c r="P109" s="7"/>
      <c r="Q109" s="19"/>
      <c r="R109" s="19"/>
      <c r="S109" s="19"/>
      <c r="T109" s="19"/>
      <c r="U109" s="19"/>
      <c r="V109" s="19"/>
      <c r="W109" s="19"/>
      <c r="X109" s="19"/>
      <c r="Y109" s="19"/>
      <c r="Z109" s="3"/>
    </row>
    <row r="110" spans="1:26" ht="63">
      <c r="A110" s="39"/>
      <c r="B110" s="14" t="s">
        <v>109</v>
      </c>
      <c r="C110" s="13">
        <v>5200</v>
      </c>
      <c r="D110" s="13">
        <v>1100</v>
      </c>
      <c r="E110" s="13">
        <f t="shared" si="23"/>
        <v>6300</v>
      </c>
      <c r="F110" s="13">
        <v>4900</v>
      </c>
      <c r="G110" s="13">
        <v>1400</v>
      </c>
      <c r="H110" s="13">
        <f t="shared" si="24"/>
        <v>6300</v>
      </c>
      <c r="I110" s="13">
        <v>5600</v>
      </c>
      <c r="J110" s="13">
        <v>1500</v>
      </c>
      <c r="K110" s="13">
        <f t="shared" si="25"/>
        <v>7100</v>
      </c>
      <c r="L110" s="10"/>
      <c r="M110" s="7"/>
      <c r="N110" s="7"/>
      <c r="O110" s="7"/>
      <c r="P110" s="7"/>
      <c r="Q110" s="19"/>
      <c r="R110" s="19"/>
      <c r="S110" s="19"/>
      <c r="T110" s="19"/>
      <c r="U110" s="19"/>
      <c r="V110" s="19"/>
      <c r="W110" s="19"/>
      <c r="X110" s="19"/>
      <c r="Y110" s="19"/>
      <c r="Z110" s="3"/>
    </row>
    <row r="111" spans="1:26" ht="15.75">
      <c r="A111" s="39"/>
      <c r="B111" s="14" t="s">
        <v>110</v>
      </c>
      <c r="C111" s="13" t="s">
        <v>94</v>
      </c>
      <c r="D111" s="13" t="s">
        <v>94</v>
      </c>
      <c r="E111" s="13" t="s">
        <v>94</v>
      </c>
      <c r="F111" s="13" t="s">
        <v>94</v>
      </c>
      <c r="G111" s="13" t="s">
        <v>94</v>
      </c>
      <c r="H111" s="13" t="s">
        <v>94</v>
      </c>
      <c r="I111" s="13" t="s">
        <v>94</v>
      </c>
      <c r="J111" s="13" t="s">
        <v>94</v>
      </c>
      <c r="K111" s="13" t="s">
        <v>94</v>
      </c>
      <c r="L111" s="10"/>
      <c r="M111" s="7"/>
      <c r="N111" s="7"/>
      <c r="O111" s="7"/>
      <c r="P111" s="7"/>
      <c r="Q111" s="19"/>
      <c r="R111" s="19"/>
      <c r="S111" s="19"/>
      <c r="T111" s="19"/>
      <c r="U111" s="19"/>
      <c r="V111" s="19"/>
      <c r="W111" s="19"/>
      <c r="X111" s="19"/>
      <c r="Y111" s="19"/>
      <c r="Z111" s="3"/>
    </row>
    <row r="112" spans="1:26" ht="31.5">
      <c r="A112" s="39"/>
      <c r="B112" s="14" t="s">
        <v>111</v>
      </c>
      <c r="C112" s="13">
        <f aca="true" t="shared" si="26" ref="C112:K112">C109/(C79+C80+C82+C83)*100</f>
        <v>100</v>
      </c>
      <c r="D112" s="13">
        <f t="shared" si="26"/>
        <v>99.93997599039616</v>
      </c>
      <c r="E112" s="13">
        <f t="shared" si="26"/>
        <v>99.98603156865484</v>
      </c>
      <c r="F112" s="13">
        <f t="shared" si="26"/>
        <v>100</v>
      </c>
      <c r="G112" s="13">
        <f t="shared" si="26"/>
        <v>100</v>
      </c>
      <c r="H112" s="13">
        <f t="shared" si="26"/>
        <v>100</v>
      </c>
      <c r="I112" s="13">
        <f t="shared" si="26"/>
        <v>100</v>
      </c>
      <c r="J112" s="13">
        <f t="shared" si="26"/>
        <v>100</v>
      </c>
      <c r="K112" s="13">
        <f t="shared" si="26"/>
        <v>100</v>
      </c>
      <c r="L112" s="10"/>
      <c r="M112" s="7"/>
      <c r="N112" s="7"/>
      <c r="O112" s="7"/>
      <c r="P112" s="7"/>
      <c r="Q112" s="19"/>
      <c r="R112" s="19"/>
      <c r="S112" s="19"/>
      <c r="T112" s="19"/>
      <c r="U112" s="19"/>
      <c r="V112" s="19"/>
      <c r="W112" s="19"/>
      <c r="X112" s="19"/>
      <c r="Y112" s="19"/>
      <c r="Z112" s="3"/>
    </row>
    <row r="113" spans="1:26" ht="47.25">
      <c r="A113" s="40"/>
      <c r="B113" s="14" t="s">
        <v>112</v>
      </c>
      <c r="C113" s="13">
        <f aca="true" t="shared" si="27" ref="C113:K113">C110/(C79+C80+C82+C83)*100</f>
        <v>94.66593846714</v>
      </c>
      <c r="D113" s="13">
        <f t="shared" si="27"/>
        <v>66.02641056422569</v>
      </c>
      <c r="E113" s="13">
        <f t="shared" si="27"/>
        <v>88.00111747450762</v>
      </c>
      <c r="F113" s="13">
        <f t="shared" si="27"/>
        <v>86.71031675809591</v>
      </c>
      <c r="G113" s="13">
        <f t="shared" si="27"/>
        <v>86.58008658008657</v>
      </c>
      <c r="H113" s="13">
        <f t="shared" si="27"/>
        <v>86.68134287286736</v>
      </c>
      <c r="I113" s="13">
        <f t="shared" si="27"/>
        <v>95.31914893617022</v>
      </c>
      <c r="J113" s="13">
        <f t="shared" si="27"/>
        <v>93.34163036714375</v>
      </c>
      <c r="K113" s="13">
        <f t="shared" si="27"/>
        <v>94.89441325848703</v>
      </c>
      <c r="L113" s="10"/>
      <c r="M113" s="7"/>
      <c r="N113" s="7"/>
      <c r="O113" s="7"/>
      <c r="P113" s="7"/>
      <c r="Q113" s="19"/>
      <c r="R113" s="19"/>
      <c r="S113" s="19"/>
      <c r="T113" s="19"/>
      <c r="U113" s="19"/>
      <c r="V113" s="19"/>
      <c r="W113" s="19"/>
      <c r="X113" s="19"/>
      <c r="Y113" s="19"/>
      <c r="Z113" s="3"/>
    </row>
    <row r="114" spans="1:26" ht="47.25">
      <c r="A114" s="38">
        <v>27</v>
      </c>
      <c r="B114" s="14" t="s">
        <v>113</v>
      </c>
      <c r="C114" s="13">
        <v>0</v>
      </c>
      <c r="D114" s="13">
        <v>0</v>
      </c>
      <c r="E114" s="20">
        <v>0</v>
      </c>
      <c r="F114" s="13">
        <v>0</v>
      </c>
      <c r="G114" s="13">
        <v>0</v>
      </c>
      <c r="H114" s="13">
        <f aca="true" t="shared" si="28" ref="H114:H115">F114+G114</f>
        <v>0</v>
      </c>
      <c r="I114" s="13">
        <v>0</v>
      </c>
      <c r="J114" s="13">
        <v>0</v>
      </c>
      <c r="K114" s="13">
        <f aca="true" t="shared" si="29" ref="K114:K115">I114+J114</f>
        <v>0</v>
      </c>
      <c r="L114" s="10"/>
      <c r="M114" s="7"/>
      <c r="N114" s="7"/>
      <c r="O114" s="7"/>
      <c r="P114" s="7"/>
      <c r="Q114" s="19"/>
      <c r="R114" s="19"/>
      <c r="S114" s="19"/>
      <c r="T114" s="19"/>
      <c r="U114" s="19"/>
      <c r="V114" s="19"/>
      <c r="W114" s="19"/>
      <c r="X114" s="19"/>
      <c r="Y114" s="19"/>
      <c r="Z114" s="3"/>
    </row>
    <row r="115" spans="1:26" ht="15.75">
      <c r="A115" s="39"/>
      <c r="B115" s="14" t="s">
        <v>114</v>
      </c>
      <c r="C115" s="13">
        <v>7</v>
      </c>
      <c r="D115" s="13">
        <v>16</v>
      </c>
      <c r="E115" s="13">
        <f>C115+D115</f>
        <v>23</v>
      </c>
      <c r="F115" s="13">
        <v>7</v>
      </c>
      <c r="G115" s="13">
        <v>16</v>
      </c>
      <c r="H115" s="13">
        <f t="shared" si="28"/>
        <v>23</v>
      </c>
      <c r="I115" s="13">
        <v>7</v>
      </c>
      <c r="J115" s="13">
        <v>16</v>
      </c>
      <c r="K115" s="13">
        <f t="shared" si="29"/>
        <v>23</v>
      </c>
      <c r="L115" s="10"/>
      <c r="M115" s="7"/>
      <c r="N115" s="7"/>
      <c r="O115" s="7"/>
      <c r="P115" s="7"/>
      <c r="Q115" s="19"/>
      <c r="R115" s="19"/>
      <c r="S115" s="19"/>
      <c r="T115" s="19"/>
      <c r="U115" s="19"/>
      <c r="V115" s="19"/>
      <c r="W115" s="19"/>
      <c r="X115" s="19"/>
      <c r="Y115" s="19"/>
      <c r="Z115" s="3"/>
    </row>
    <row r="116" spans="1:26" ht="31.5">
      <c r="A116" s="40"/>
      <c r="B116" s="14" t="s">
        <v>115</v>
      </c>
      <c r="C116" s="13">
        <f aca="true" t="shared" si="30" ref="C116:K116">C114/C115*100</f>
        <v>0</v>
      </c>
      <c r="D116" s="13">
        <f t="shared" si="30"/>
        <v>0</v>
      </c>
      <c r="E116" s="13">
        <f t="shared" si="30"/>
        <v>0</v>
      </c>
      <c r="F116" s="13">
        <f t="shared" si="30"/>
        <v>0</v>
      </c>
      <c r="G116" s="13">
        <f t="shared" si="30"/>
        <v>0</v>
      </c>
      <c r="H116" s="13">
        <f t="shared" si="30"/>
        <v>0</v>
      </c>
      <c r="I116" s="13">
        <f t="shared" si="30"/>
        <v>0</v>
      </c>
      <c r="J116" s="13">
        <f t="shared" si="30"/>
        <v>0</v>
      </c>
      <c r="K116" s="13">
        <f t="shared" si="30"/>
        <v>0</v>
      </c>
      <c r="L116" s="10"/>
      <c r="M116" s="7"/>
      <c r="N116" s="7"/>
      <c r="O116" s="7"/>
      <c r="P116" s="7"/>
      <c r="Q116" s="19"/>
      <c r="R116" s="19"/>
      <c r="S116" s="19"/>
      <c r="T116" s="19"/>
      <c r="U116" s="19"/>
      <c r="V116" s="19"/>
      <c r="W116" s="19"/>
      <c r="X116" s="19"/>
      <c r="Y116" s="19"/>
      <c r="Z116" s="3"/>
    </row>
    <row r="117" spans="1:26" ht="31.5">
      <c r="A117" s="11">
        <v>29</v>
      </c>
      <c r="B117" s="14" t="s">
        <v>116</v>
      </c>
      <c r="C117" s="13">
        <v>6</v>
      </c>
      <c r="D117" s="13">
        <v>16</v>
      </c>
      <c r="E117" s="13">
        <f aca="true" t="shared" si="31" ref="E117:E118">C117+D117</f>
        <v>22</v>
      </c>
      <c r="F117" s="13">
        <v>6</v>
      </c>
      <c r="G117" s="13">
        <v>16</v>
      </c>
      <c r="H117" s="13">
        <f aca="true" t="shared" si="32" ref="H117:H118">F117+G117</f>
        <v>22</v>
      </c>
      <c r="I117" s="13">
        <v>6</v>
      </c>
      <c r="J117" s="13">
        <v>16</v>
      </c>
      <c r="K117" s="13">
        <f aca="true" t="shared" si="33" ref="K117:K118">I117+J117</f>
        <v>22</v>
      </c>
      <c r="L117" s="10"/>
      <c r="M117" s="7"/>
      <c r="N117" s="7"/>
      <c r="O117" s="7"/>
      <c r="P117" s="7"/>
      <c r="Q117" s="19"/>
      <c r="R117" s="19"/>
      <c r="S117" s="19"/>
      <c r="T117" s="19"/>
      <c r="U117" s="19"/>
      <c r="V117" s="19"/>
      <c r="W117" s="19"/>
      <c r="X117" s="19"/>
      <c r="Y117" s="19"/>
      <c r="Z117" s="3"/>
    </row>
    <row r="118" spans="1:26" ht="31.5">
      <c r="A118" s="38">
        <v>30</v>
      </c>
      <c r="B118" s="14" t="s">
        <v>117</v>
      </c>
      <c r="C118" s="13">
        <v>4635</v>
      </c>
      <c r="D118" s="13">
        <v>1144</v>
      </c>
      <c r="E118" s="13">
        <f t="shared" si="31"/>
        <v>5779</v>
      </c>
      <c r="F118" s="13">
        <v>4938</v>
      </c>
      <c r="G118" s="13">
        <v>923</v>
      </c>
      <c r="H118" s="13">
        <f t="shared" si="32"/>
        <v>5861</v>
      </c>
      <c r="I118" s="13">
        <v>5418</v>
      </c>
      <c r="J118" s="13">
        <v>1198</v>
      </c>
      <c r="K118" s="13">
        <f t="shared" si="33"/>
        <v>6616</v>
      </c>
      <c r="L118" s="10"/>
      <c r="M118" s="7"/>
      <c r="N118" s="7"/>
      <c r="O118" s="7"/>
      <c r="P118" s="7"/>
      <c r="Q118" s="19"/>
      <c r="R118" s="19"/>
      <c r="S118" s="19"/>
      <c r="T118" s="19"/>
      <c r="U118" s="19"/>
      <c r="V118" s="19"/>
      <c r="W118" s="19"/>
      <c r="X118" s="19"/>
      <c r="Y118" s="19"/>
      <c r="Z118" s="3"/>
    </row>
    <row r="119" spans="1:26" ht="31.5">
      <c r="A119" s="40"/>
      <c r="B119" s="14" t="s">
        <v>118</v>
      </c>
      <c r="C119" s="13">
        <f aca="true" t="shared" si="34" ref="C119:K119">C118/(C79+C80+C82+C83)*100</f>
        <v>84.3801201529219</v>
      </c>
      <c r="D119" s="13">
        <f t="shared" si="34"/>
        <v>68.66746698679472</v>
      </c>
      <c r="E119" s="13">
        <f t="shared" si="34"/>
        <v>80.72356474367929</v>
      </c>
      <c r="F119" s="13">
        <f t="shared" si="34"/>
        <v>87.38276411254645</v>
      </c>
      <c r="G119" s="13">
        <f t="shared" si="34"/>
        <v>57.081014223871364</v>
      </c>
      <c r="H119" s="13">
        <f t="shared" si="34"/>
        <v>80.64116675839296</v>
      </c>
      <c r="I119" s="13">
        <f t="shared" si="34"/>
        <v>92.22127659574468</v>
      </c>
      <c r="J119" s="13">
        <f t="shared" si="34"/>
        <v>74.5488487865588</v>
      </c>
      <c r="K119" s="13">
        <f t="shared" si="34"/>
        <v>88.4255546645282</v>
      </c>
      <c r="L119" s="10"/>
      <c r="M119" s="7"/>
      <c r="N119" s="7"/>
      <c r="O119" s="7"/>
      <c r="P119" s="7"/>
      <c r="Q119" s="19"/>
      <c r="R119" s="19"/>
      <c r="S119" s="19"/>
      <c r="T119" s="19"/>
      <c r="U119" s="19"/>
      <c r="V119" s="19"/>
      <c r="W119" s="19"/>
      <c r="X119" s="19"/>
      <c r="Y119" s="19"/>
      <c r="Z119" s="3"/>
    </row>
    <row r="120" spans="1:26" ht="31.5">
      <c r="A120" s="38">
        <v>31</v>
      </c>
      <c r="B120" s="14" t="s">
        <v>119</v>
      </c>
      <c r="C120" s="20">
        <v>5493</v>
      </c>
      <c r="D120" s="20">
        <v>1665</v>
      </c>
      <c r="E120" s="13">
        <f>C120+D120</f>
        <v>7158</v>
      </c>
      <c r="F120" s="20">
        <v>5651</v>
      </c>
      <c r="G120" s="20">
        <v>1617</v>
      </c>
      <c r="H120" s="13">
        <f>F120+G120</f>
        <v>7268</v>
      </c>
      <c r="I120" s="20">
        <v>5875</v>
      </c>
      <c r="J120" s="20">
        <v>1607</v>
      </c>
      <c r="K120" s="13">
        <f>I120+J120</f>
        <v>7482</v>
      </c>
      <c r="L120" s="10"/>
      <c r="M120" s="7"/>
      <c r="N120" s="7"/>
      <c r="O120" s="7"/>
      <c r="P120" s="7"/>
      <c r="Q120" s="19"/>
      <c r="R120" s="19"/>
      <c r="S120" s="19"/>
      <c r="T120" s="19"/>
      <c r="U120" s="19"/>
      <c r="V120" s="19"/>
      <c r="W120" s="19"/>
      <c r="X120" s="19"/>
      <c r="Y120" s="19"/>
      <c r="Z120" s="3"/>
    </row>
    <row r="121" spans="1:26" ht="15.75">
      <c r="A121" s="40"/>
      <c r="B121" s="14" t="s">
        <v>120</v>
      </c>
      <c r="C121" s="13">
        <f aca="true" t="shared" si="35" ref="C121:K121">C120/(C79+C80+C82+C83)*100</f>
        <v>100</v>
      </c>
      <c r="D121" s="13">
        <f t="shared" si="35"/>
        <v>99.93997599039616</v>
      </c>
      <c r="E121" s="13">
        <f t="shared" si="35"/>
        <v>99.98603156865484</v>
      </c>
      <c r="F121" s="13">
        <f t="shared" si="35"/>
        <v>100</v>
      </c>
      <c r="G121" s="13">
        <f t="shared" si="35"/>
        <v>100</v>
      </c>
      <c r="H121" s="13">
        <f t="shared" si="35"/>
        <v>100</v>
      </c>
      <c r="I121" s="13">
        <f t="shared" si="35"/>
        <v>100</v>
      </c>
      <c r="J121" s="13">
        <f t="shared" si="35"/>
        <v>100</v>
      </c>
      <c r="K121" s="13">
        <f t="shared" si="35"/>
        <v>100</v>
      </c>
      <c r="L121" s="10"/>
      <c r="M121" s="7"/>
      <c r="N121" s="7"/>
      <c r="O121" s="7"/>
      <c r="P121" s="7"/>
      <c r="Q121" s="19"/>
      <c r="R121" s="19"/>
      <c r="S121" s="19"/>
      <c r="T121" s="19"/>
      <c r="U121" s="19"/>
      <c r="V121" s="19"/>
      <c r="W121" s="19"/>
      <c r="X121" s="19"/>
      <c r="Y121" s="19"/>
      <c r="Z121" s="3"/>
    </row>
    <row r="122" spans="1:26" ht="31.5">
      <c r="A122" s="11">
        <v>32</v>
      </c>
      <c r="B122" s="14" t="s">
        <v>121</v>
      </c>
      <c r="C122" s="13">
        <v>0</v>
      </c>
      <c r="D122" s="13">
        <v>0</v>
      </c>
      <c r="E122" s="20">
        <v>0</v>
      </c>
      <c r="F122" s="13">
        <v>0</v>
      </c>
      <c r="G122" s="13">
        <v>0</v>
      </c>
      <c r="H122" s="20">
        <v>0</v>
      </c>
      <c r="I122" s="13">
        <v>0</v>
      </c>
      <c r="J122" s="13">
        <v>0</v>
      </c>
      <c r="K122" s="20">
        <v>0</v>
      </c>
      <c r="L122" s="10"/>
      <c r="M122" s="7"/>
      <c r="N122" s="7"/>
      <c r="O122" s="7"/>
      <c r="P122" s="7"/>
      <c r="Q122" s="19"/>
      <c r="R122" s="19"/>
      <c r="S122" s="19"/>
      <c r="T122" s="19"/>
      <c r="U122" s="19"/>
      <c r="V122" s="19"/>
      <c r="W122" s="19"/>
      <c r="X122" s="19"/>
      <c r="Y122" s="19"/>
      <c r="Z122" s="3"/>
    </row>
    <row r="123" spans="1:26" ht="31.5">
      <c r="A123" s="11">
        <v>33</v>
      </c>
      <c r="B123" s="14" t="s">
        <v>122</v>
      </c>
      <c r="C123" s="13">
        <v>2</v>
      </c>
      <c r="D123" s="13">
        <v>4</v>
      </c>
      <c r="E123" s="13">
        <f>C123+D123</f>
        <v>6</v>
      </c>
      <c r="F123" s="13">
        <v>2</v>
      </c>
      <c r="G123" s="13">
        <v>4</v>
      </c>
      <c r="H123" s="13">
        <f>F123+G123</f>
        <v>6</v>
      </c>
      <c r="I123" s="13">
        <v>2</v>
      </c>
      <c r="J123" s="13">
        <v>4</v>
      </c>
      <c r="K123" s="13">
        <f>I123+J123</f>
        <v>6</v>
      </c>
      <c r="L123" s="10"/>
      <c r="M123" s="7"/>
      <c r="N123" s="7"/>
      <c r="O123" s="7"/>
      <c r="P123" s="7"/>
      <c r="Q123" s="19"/>
      <c r="R123" s="19"/>
      <c r="S123" s="19"/>
      <c r="T123" s="19"/>
      <c r="U123" s="19"/>
      <c r="V123" s="19"/>
      <c r="W123" s="19"/>
      <c r="X123" s="19"/>
      <c r="Y123" s="19"/>
      <c r="Z123" s="3"/>
    </row>
    <row r="124" spans="1:26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1"/>
    </row>
    <row r="125" spans="1:26" ht="15.75">
      <c r="A125" s="6" t="s">
        <v>123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1"/>
    </row>
    <row r="126" spans="1:26" ht="15.75">
      <c r="A126" s="47" t="s">
        <v>0</v>
      </c>
      <c r="B126" s="41" t="s">
        <v>124</v>
      </c>
      <c r="C126" s="43" t="s">
        <v>125</v>
      </c>
      <c r="D126" s="44"/>
      <c r="E126" s="44"/>
      <c r="F126" s="45"/>
      <c r="G126" s="41" t="s">
        <v>126</v>
      </c>
      <c r="H126" s="41" t="s">
        <v>127</v>
      </c>
      <c r="I126" s="41" t="s">
        <v>128</v>
      </c>
      <c r="J126" s="41" t="s">
        <v>5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1"/>
    </row>
    <row r="127" spans="1:26" ht="15.75">
      <c r="A127" s="40"/>
      <c r="B127" s="42"/>
      <c r="C127" s="10">
        <v>2016</v>
      </c>
      <c r="D127" s="10">
        <v>2017</v>
      </c>
      <c r="E127" s="10">
        <v>2018</v>
      </c>
      <c r="F127" s="10">
        <v>2019</v>
      </c>
      <c r="G127" s="42"/>
      <c r="H127" s="42"/>
      <c r="I127" s="42"/>
      <c r="J127" s="4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1"/>
    </row>
    <row r="128" spans="1:26" ht="15.75">
      <c r="A128" s="21">
        <v>1</v>
      </c>
      <c r="B128" s="22">
        <v>2</v>
      </c>
      <c r="C128" s="21">
        <v>3</v>
      </c>
      <c r="D128" s="22">
        <v>4</v>
      </c>
      <c r="E128" s="21">
        <v>5</v>
      </c>
      <c r="F128" s="22">
        <v>6</v>
      </c>
      <c r="G128" s="21">
        <v>7</v>
      </c>
      <c r="H128" s="22">
        <v>8</v>
      </c>
      <c r="I128" s="21">
        <v>9</v>
      </c>
      <c r="J128" s="22">
        <v>10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1"/>
    </row>
    <row r="129" spans="1:26" ht="15.75">
      <c r="A129" s="23">
        <v>1</v>
      </c>
      <c r="B129" s="24" t="s">
        <v>129</v>
      </c>
      <c r="C129" s="25">
        <v>33977</v>
      </c>
      <c r="D129" s="25">
        <v>37936</v>
      </c>
      <c r="E129" s="25">
        <v>37755</v>
      </c>
      <c r="F129" s="25">
        <v>34121</v>
      </c>
      <c r="G129" s="25">
        <v>37498</v>
      </c>
      <c r="H129" s="25">
        <v>37498</v>
      </c>
      <c r="I129" s="25">
        <f aca="true" t="shared" si="36" ref="I129:I134">H129-G129</f>
        <v>0</v>
      </c>
      <c r="J129" s="25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1"/>
    </row>
    <row r="130" spans="1:26" ht="15.75">
      <c r="A130" s="23">
        <v>2</v>
      </c>
      <c r="B130" s="24" t="s">
        <v>130</v>
      </c>
      <c r="C130" s="25">
        <v>859</v>
      </c>
      <c r="D130" s="25">
        <v>749</v>
      </c>
      <c r="E130" s="25">
        <v>668</v>
      </c>
      <c r="F130" s="25">
        <v>598</v>
      </c>
      <c r="G130" s="25">
        <v>261</v>
      </c>
      <c r="H130" s="25">
        <v>221</v>
      </c>
      <c r="I130" s="25">
        <f t="shared" si="36"/>
        <v>-40</v>
      </c>
      <c r="J130" s="25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"/>
    </row>
    <row r="131" spans="1:26" ht="15.75">
      <c r="A131" s="23">
        <v>3</v>
      </c>
      <c r="B131" s="24" t="s">
        <v>131</v>
      </c>
      <c r="C131" s="25">
        <v>813</v>
      </c>
      <c r="D131" s="25">
        <v>745</v>
      </c>
      <c r="E131" s="25">
        <v>792</v>
      </c>
      <c r="F131" s="25">
        <v>733</v>
      </c>
      <c r="G131" s="25">
        <v>318</v>
      </c>
      <c r="H131" s="25">
        <v>303</v>
      </c>
      <c r="I131" s="25">
        <f t="shared" si="36"/>
        <v>-15</v>
      </c>
      <c r="J131" s="2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1"/>
    </row>
    <row r="132" spans="1:26" ht="15.75">
      <c r="A132" s="23">
        <v>4</v>
      </c>
      <c r="B132" s="24" t="s">
        <v>132</v>
      </c>
      <c r="C132" s="25">
        <v>26</v>
      </c>
      <c r="D132" s="25">
        <v>4</v>
      </c>
      <c r="E132" s="25">
        <v>-124</v>
      </c>
      <c r="F132" s="25">
        <v>-135</v>
      </c>
      <c r="G132" s="25">
        <v>-70</v>
      </c>
      <c r="H132" s="25">
        <v>-70</v>
      </c>
      <c r="I132" s="25">
        <f t="shared" si="36"/>
        <v>0</v>
      </c>
      <c r="J132" s="25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1"/>
    </row>
    <row r="133" spans="1:26" ht="15.75">
      <c r="A133" s="23">
        <v>5</v>
      </c>
      <c r="B133" s="24" t="s">
        <v>133</v>
      </c>
      <c r="C133" s="25">
        <v>-24</v>
      </c>
      <c r="D133" s="25">
        <v>-148</v>
      </c>
      <c r="E133" s="25">
        <v>-206</v>
      </c>
      <c r="F133" s="25">
        <v>-148</v>
      </c>
      <c r="G133" s="25">
        <v>-100</v>
      </c>
      <c r="H133" s="25">
        <v>-70</v>
      </c>
      <c r="I133" s="25">
        <f t="shared" si="36"/>
        <v>30</v>
      </c>
      <c r="J133" s="25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1"/>
    </row>
    <row r="134" spans="1:26" ht="15.75">
      <c r="A134" s="23">
        <v>6</v>
      </c>
      <c r="B134" s="24" t="s">
        <v>134</v>
      </c>
      <c r="C134" s="25">
        <v>64689</v>
      </c>
      <c r="D134" s="25">
        <v>64617</v>
      </c>
      <c r="E134" s="25">
        <v>64216</v>
      </c>
      <c r="F134" s="25">
        <v>64074</v>
      </c>
      <c r="G134" s="25">
        <v>64381</v>
      </c>
      <c r="H134" s="25">
        <v>64381</v>
      </c>
      <c r="I134" s="25">
        <f t="shared" si="36"/>
        <v>0</v>
      </c>
      <c r="J134" s="2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1"/>
    </row>
    <row r="135" spans="1:26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1"/>
    </row>
    <row r="136" spans="1:26" ht="15.75">
      <c r="A136" s="6" t="s">
        <v>135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1"/>
    </row>
    <row r="137" spans="1:26" ht="15.75">
      <c r="A137" s="6" t="s">
        <v>136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"/>
    </row>
    <row r="138" spans="1:26" ht="36.75" customHeight="1">
      <c r="A138" s="54" t="s">
        <v>0</v>
      </c>
      <c r="B138" s="55"/>
      <c r="C138" s="47" t="s">
        <v>137</v>
      </c>
      <c r="D138" s="53" t="s">
        <v>138</v>
      </c>
      <c r="E138" s="44"/>
      <c r="F138" s="44"/>
      <c r="G138" s="44"/>
      <c r="H138" s="44"/>
      <c r="I138" s="44"/>
      <c r="J138" s="44"/>
      <c r="K138" s="44"/>
      <c r="L138" s="44"/>
      <c r="M138" s="45"/>
      <c r="N138" s="47" t="s">
        <v>139</v>
      </c>
      <c r="O138" s="47" t="s">
        <v>140</v>
      </c>
      <c r="P138" s="53" t="s">
        <v>138</v>
      </c>
      <c r="Q138" s="44"/>
      <c r="R138" s="44"/>
      <c r="S138" s="44"/>
      <c r="T138" s="44"/>
      <c r="U138" s="44"/>
      <c r="V138" s="44"/>
      <c r="W138" s="44"/>
      <c r="X138" s="44"/>
      <c r="Y138" s="45"/>
      <c r="Z138" s="47" t="s">
        <v>139</v>
      </c>
    </row>
    <row r="139" spans="1:26" ht="36.75" customHeight="1">
      <c r="A139" s="56"/>
      <c r="B139" s="42"/>
      <c r="C139" s="40"/>
      <c r="D139" s="26" t="s">
        <v>141</v>
      </c>
      <c r="E139" s="26" t="s">
        <v>142</v>
      </c>
      <c r="F139" s="26" t="s">
        <v>143</v>
      </c>
      <c r="G139" s="26" t="s">
        <v>142</v>
      </c>
      <c r="H139" s="26" t="s">
        <v>144</v>
      </c>
      <c r="I139" s="26" t="s">
        <v>142</v>
      </c>
      <c r="J139" s="26" t="s">
        <v>145</v>
      </c>
      <c r="K139" s="26" t="s">
        <v>142</v>
      </c>
      <c r="L139" s="26" t="s">
        <v>146</v>
      </c>
      <c r="M139" s="26" t="s">
        <v>142</v>
      </c>
      <c r="N139" s="40"/>
      <c r="O139" s="40"/>
      <c r="P139" s="26" t="s">
        <v>141</v>
      </c>
      <c r="Q139" s="26" t="s">
        <v>142</v>
      </c>
      <c r="R139" s="26" t="s">
        <v>143</v>
      </c>
      <c r="S139" s="26" t="s">
        <v>142</v>
      </c>
      <c r="T139" s="26" t="s">
        <v>144</v>
      </c>
      <c r="U139" s="26" t="s">
        <v>142</v>
      </c>
      <c r="V139" s="26" t="s">
        <v>145</v>
      </c>
      <c r="W139" s="26" t="s">
        <v>142</v>
      </c>
      <c r="X139" s="26" t="s">
        <v>146</v>
      </c>
      <c r="Y139" s="26" t="s">
        <v>142</v>
      </c>
      <c r="Z139" s="40"/>
    </row>
    <row r="140" spans="1:26" ht="15.75">
      <c r="A140" s="57">
        <v>1</v>
      </c>
      <c r="B140" s="45"/>
      <c r="C140" s="26">
        <v>2</v>
      </c>
      <c r="D140" s="26">
        <v>3</v>
      </c>
      <c r="E140" s="26">
        <v>4</v>
      </c>
      <c r="F140" s="26">
        <v>5</v>
      </c>
      <c r="G140" s="26">
        <v>6</v>
      </c>
      <c r="H140" s="26">
        <v>7</v>
      </c>
      <c r="I140" s="26">
        <v>8</v>
      </c>
      <c r="J140" s="26">
        <v>9</v>
      </c>
      <c r="K140" s="26">
        <v>10</v>
      </c>
      <c r="L140" s="26">
        <v>11</v>
      </c>
      <c r="M140" s="26">
        <v>12</v>
      </c>
      <c r="N140" s="26">
        <v>13</v>
      </c>
      <c r="O140" s="26">
        <v>14</v>
      </c>
      <c r="P140" s="26">
        <v>15</v>
      </c>
      <c r="Q140" s="26">
        <v>16</v>
      </c>
      <c r="R140" s="26">
        <v>17</v>
      </c>
      <c r="S140" s="26">
        <v>18</v>
      </c>
      <c r="T140" s="26">
        <v>19</v>
      </c>
      <c r="U140" s="26">
        <v>20</v>
      </c>
      <c r="V140" s="26">
        <v>21</v>
      </c>
      <c r="W140" s="26">
        <v>22</v>
      </c>
      <c r="X140" s="26">
        <v>23</v>
      </c>
      <c r="Y140" s="26">
        <v>24</v>
      </c>
      <c r="Z140" s="26">
        <v>25</v>
      </c>
    </row>
    <row r="141" spans="1:26" ht="15.75">
      <c r="A141" s="58">
        <v>1</v>
      </c>
      <c r="B141" s="45"/>
      <c r="C141" s="27">
        <f>H79+H80+H82+H83</f>
        <v>7268</v>
      </c>
      <c r="D141" s="27">
        <v>1532</v>
      </c>
      <c r="E141" s="27">
        <f>D141/C141*100</f>
        <v>21.07870115575124</v>
      </c>
      <c r="F141" s="27">
        <v>4675</v>
      </c>
      <c r="G141" s="27">
        <f>F141/C141*100</f>
        <v>64.32305998899285</v>
      </c>
      <c r="H141" s="27">
        <v>887</v>
      </c>
      <c r="I141" s="27">
        <f>H141/C141*100</f>
        <v>12.204182718767198</v>
      </c>
      <c r="J141" s="27">
        <v>36</v>
      </c>
      <c r="K141" s="27">
        <f>J141/C141*100</f>
        <v>0.49532195927352773</v>
      </c>
      <c r="L141" s="28">
        <v>0</v>
      </c>
      <c r="M141" s="27">
        <f>L141/C141*100</f>
        <v>0</v>
      </c>
      <c r="N141" s="27"/>
      <c r="O141" s="27">
        <f>K79+K80+K82+K83</f>
        <v>7482</v>
      </c>
      <c r="P141" s="27">
        <v>1651</v>
      </c>
      <c r="Q141" s="27">
        <f>P141/O141*100</f>
        <v>22.066292435177758</v>
      </c>
      <c r="R141" s="27">
        <v>4805</v>
      </c>
      <c r="S141" s="27">
        <f>R141/O141*100</f>
        <v>64.22079657845497</v>
      </c>
      <c r="T141" s="27">
        <v>885</v>
      </c>
      <c r="U141" s="27">
        <f>T141/O141*100</f>
        <v>11.828388131515638</v>
      </c>
      <c r="V141" s="27">
        <v>36</v>
      </c>
      <c r="W141" s="27">
        <f>V141/O141*100</f>
        <v>0.48115477145148355</v>
      </c>
      <c r="X141" s="28">
        <v>0</v>
      </c>
      <c r="Y141" s="27">
        <f>X141/O141*100</f>
        <v>0</v>
      </c>
      <c r="Z141" s="27"/>
    </row>
    <row r="142" spans="1:26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1"/>
    </row>
    <row r="143" spans="1:26" ht="15.75">
      <c r="A143" s="6" t="s">
        <v>147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49"/>
      <c r="T143" s="49"/>
      <c r="U143" s="18"/>
      <c r="V143" s="18"/>
      <c r="W143" s="18"/>
      <c r="X143" s="18"/>
      <c r="Y143" s="18"/>
      <c r="Z143" s="2"/>
    </row>
    <row r="144" spans="1:26" ht="31.5">
      <c r="A144" s="29" t="s">
        <v>0</v>
      </c>
      <c r="B144" s="30" t="s">
        <v>124</v>
      </c>
      <c r="C144" s="30" t="s">
        <v>148</v>
      </c>
      <c r="D144" s="30" t="s">
        <v>149</v>
      </c>
      <c r="E144" s="30" t="s">
        <v>150</v>
      </c>
      <c r="F144" s="30" t="s">
        <v>5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50"/>
      <c r="T144" s="50"/>
      <c r="U144" s="18"/>
      <c r="V144" s="18"/>
      <c r="W144" s="18"/>
      <c r="X144" s="18"/>
      <c r="Y144" s="18"/>
      <c r="Z144" s="2"/>
    </row>
    <row r="145" spans="1:26" ht="15.75">
      <c r="A145" s="9">
        <v>1</v>
      </c>
      <c r="B145" s="31">
        <v>2</v>
      </c>
      <c r="C145" s="9">
        <v>3</v>
      </c>
      <c r="D145" s="31">
        <v>4</v>
      </c>
      <c r="E145" s="9">
        <v>5</v>
      </c>
      <c r="F145" s="31">
        <v>6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32"/>
      <c r="T145" s="32"/>
      <c r="U145" s="32"/>
      <c r="V145" s="32"/>
      <c r="W145" s="32"/>
      <c r="X145" s="32"/>
      <c r="Y145" s="32"/>
      <c r="Z145" s="4"/>
    </row>
    <row r="146" spans="1:26" ht="15.75">
      <c r="A146" s="38">
        <v>1</v>
      </c>
      <c r="B146" s="33" t="s">
        <v>151</v>
      </c>
      <c r="C146" s="13">
        <v>7</v>
      </c>
      <c r="D146" s="13">
        <v>7</v>
      </c>
      <c r="E146" s="13">
        <v>7</v>
      </c>
      <c r="F146" s="1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32"/>
      <c r="T146" s="32"/>
      <c r="U146" s="32"/>
      <c r="V146" s="32"/>
      <c r="W146" s="32"/>
      <c r="X146" s="32"/>
      <c r="Y146" s="32"/>
      <c r="Z146" s="4"/>
    </row>
    <row r="147" spans="1:26" ht="15.75">
      <c r="A147" s="40"/>
      <c r="B147" s="33" t="s">
        <v>152</v>
      </c>
      <c r="C147" s="13">
        <v>7</v>
      </c>
      <c r="D147" s="13">
        <v>7</v>
      </c>
      <c r="E147" s="13">
        <v>7</v>
      </c>
      <c r="F147" s="1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1"/>
    </row>
    <row r="148" spans="1:26" ht="15.75">
      <c r="A148" s="11">
        <v>2</v>
      </c>
      <c r="B148" s="33" t="s">
        <v>153</v>
      </c>
      <c r="C148" s="13">
        <v>7</v>
      </c>
      <c r="D148" s="13">
        <v>7</v>
      </c>
      <c r="E148" s="13">
        <v>7</v>
      </c>
      <c r="F148" s="1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1"/>
    </row>
    <row r="149" spans="1:26" ht="31.5">
      <c r="A149" s="11">
        <v>3</v>
      </c>
      <c r="B149" s="33" t="s">
        <v>154</v>
      </c>
      <c r="C149" s="13">
        <v>2</v>
      </c>
      <c r="D149" s="13">
        <v>2</v>
      </c>
      <c r="E149" s="13">
        <v>3</v>
      </c>
      <c r="F149" s="1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1"/>
    </row>
    <row r="150" spans="1:26" ht="31.5">
      <c r="A150" s="11">
        <v>4</v>
      </c>
      <c r="B150" s="33" t="s">
        <v>155</v>
      </c>
      <c r="C150" s="13">
        <v>1982</v>
      </c>
      <c r="D150" s="13">
        <v>2065</v>
      </c>
      <c r="E150" s="13">
        <v>2154</v>
      </c>
      <c r="F150" s="1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1"/>
    </row>
    <row r="151" spans="1:26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1"/>
    </row>
    <row r="152" spans="1:26" ht="15.75">
      <c r="A152" s="6" t="s">
        <v>156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1"/>
    </row>
    <row r="153" spans="1:26" ht="31.5">
      <c r="A153" s="8" t="s">
        <v>0</v>
      </c>
      <c r="B153" s="8" t="s">
        <v>157</v>
      </c>
      <c r="C153" s="8" t="s">
        <v>148</v>
      </c>
      <c r="D153" s="8" t="s">
        <v>149</v>
      </c>
      <c r="E153" s="8" t="s">
        <v>150</v>
      </c>
      <c r="F153" s="8" t="s">
        <v>5</v>
      </c>
      <c r="G153" s="1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1"/>
    </row>
    <row r="154" spans="1:26" ht="15.75">
      <c r="A154" s="9">
        <v>1</v>
      </c>
      <c r="B154" s="9">
        <v>2</v>
      </c>
      <c r="C154" s="9">
        <v>3</v>
      </c>
      <c r="D154" s="9">
        <v>4</v>
      </c>
      <c r="E154" s="9">
        <v>5</v>
      </c>
      <c r="F154" s="9">
        <v>6</v>
      </c>
      <c r="G154" s="1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1"/>
    </row>
    <row r="155" spans="1:26" ht="47.25">
      <c r="A155" s="38">
        <v>1</v>
      </c>
      <c r="B155" s="34" t="s">
        <v>158</v>
      </c>
      <c r="C155" s="13">
        <v>922</v>
      </c>
      <c r="D155" s="13">
        <v>938</v>
      </c>
      <c r="E155" s="13">
        <v>917</v>
      </c>
      <c r="F155" s="13"/>
      <c r="G155" s="1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1"/>
    </row>
    <row r="156" spans="1:26" ht="47.25">
      <c r="A156" s="39"/>
      <c r="B156" s="34" t="s">
        <v>159</v>
      </c>
      <c r="C156" s="13">
        <v>559</v>
      </c>
      <c r="D156" s="13">
        <v>541</v>
      </c>
      <c r="E156" s="13">
        <v>557</v>
      </c>
      <c r="F156" s="13"/>
      <c r="G156" s="1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1"/>
    </row>
    <row r="157" spans="1:26" ht="47.25">
      <c r="A157" s="40"/>
      <c r="B157" s="34" t="s">
        <v>160</v>
      </c>
      <c r="C157" s="13">
        <v>363</v>
      </c>
      <c r="D157" s="13">
        <v>397</v>
      </c>
      <c r="E157" s="13">
        <v>360</v>
      </c>
      <c r="F157" s="13"/>
      <c r="G157" s="1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"/>
    </row>
    <row r="158" spans="1:26" ht="31.5">
      <c r="A158" s="38">
        <v>2</v>
      </c>
      <c r="B158" s="35" t="s">
        <v>161</v>
      </c>
      <c r="C158" s="13">
        <v>376</v>
      </c>
      <c r="D158" s="13">
        <v>391</v>
      </c>
      <c r="E158" s="13">
        <v>519</v>
      </c>
      <c r="F158" s="13"/>
      <c r="G158" s="1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"/>
    </row>
    <row r="159" spans="1:26" ht="15.75">
      <c r="A159" s="39"/>
      <c r="B159" s="35" t="s">
        <v>162</v>
      </c>
      <c r="C159" s="13">
        <v>468</v>
      </c>
      <c r="D159" s="13">
        <v>472</v>
      </c>
      <c r="E159" s="13">
        <v>499</v>
      </c>
      <c r="F159" s="13"/>
      <c r="G159" s="1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1"/>
    </row>
    <row r="160" spans="1:26" ht="15.75">
      <c r="A160" s="39"/>
      <c r="B160" s="35" t="s">
        <v>163</v>
      </c>
      <c r="C160" s="13">
        <v>29</v>
      </c>
      <c r="D160" s="13">
        <v>32</v>
      </c>
      <c r="E160" s="13">
        <v>29</v>
      </c>
      <c r="F160" s="13"/>
      <c r="G160" s="1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"/>
    </row>
    <row r="161" spans="1:26" ht="31.5">
      <c r="A161" s="39"/>
      <c r="B161" s="35" t="s">
        <v>164</v>
      </c>
      <c r="C161" s="13">
        <v>6</v>
      </c>
      <c r="D161" s="13">
        <v>6</v>
      </c>
      <c r="E161" s="13">
        <v>3</v>
      </c>
      <c r="F161" s="13"/>
      <c r="G161" s="1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1"/>
    </row>
    <row r="162" spans="1:26" ht="31.5">
      <c r="A162" s="39"/>
      <c r="B162" s="35" t="s">
        <v>165</v>
      </c>
      <c r="C162" s="13">
        <v>91</v>
      </c>
      <c r="D162" s="13">
        <v>93</v>
      </c>
      <c r="E162" s="13">
        <v>80</v>
      </c>
      <c r="F162" s="13"/>
      <c r="G162" s="1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1"/>
    </row>
    <row r="163" spans="1:26" ht="31.5">
      <c r="A163" s="39"/>
      <c r="B163" s="35" t="s">
        <v>166</v>
      </c>
      <c r="C163" s="13">
        <v>55</v>
      </c>
      <c r="D163" s="13">
        <v>58</v>
      </c>
      <c r="E163" s="13">
        <v>55</v>
      </c>
      <c r="F163" s="13"/>
      <c r="G163" s="1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"/>
    </row>
    <row r="164" spans="1:26" ht="31.5">
      <c r="A164" s="39"/>
      <c r="B164" s="35" t="s">
        <v>167</v>
      </c>
      <c r="C164" s="13">
        <v>66</v>
      </c>
      <c r="D164" s="13">
        <v>70</v>
      </c>
      <c r="E164" s="13">
        <v>54</v>
      </c>
      <c r="F164" s="13"/>
      <c r="G164" s="1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1"/>
    </row>
    <row r="165" spans="1:26" ht="31.5">
      <c r="A165" s="39"/>
      <c r="B165" s="35" t="s">
        <v>168</v>
      </c>
      <c r="C165" s="13">
        <v>272</v>
      </c>
      <c r="D165" s="13">
        <v>244</v>
      </c>
      <c r="E165" s="13">
        <v>208</v>
      </c>
      <c r="F165" s="13"/>
      <c r="G165" s="1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1"/>
    </row>
    <row r="166" spans="1:26" ht="31.5">
      <c r="A166" s="39"/>
      <c r="B166" s="35" t="s">
        <v>169</v>
      </c>
      <c r="C166" s="13">
        <v>311</v>
      </c>
      <c r="D166" s="13">
        <v>351</v>
      </c>
      <c r="E166" s="13">
        <v>384</v>
      </c>
      <c r="F166" s="36"/>
      <c r="G166" s="1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1"/>
    </row>
    <row r="167" spans="1:26" ht="31.5">
      <c r="A167" s="40"/>
      <c r="B167" s="35" t="s">
        <v>170</v>
      </c>
      <c r="C167" s="13">
        <v>308</v>
      </c>
      <c r="D167" s="13">
        <v>314</v>
      </c>
      <c r="E167" s="13">
        <v>277</v>
      </c>
      <c r="F167" s="36"/>
      <c r="G167" s="1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1"/>
    </row>
    <row r="168" spans="1:26" ht="31.5">
      <c r="A168" s="11">
        <v>3</v>
      </c>
      <c r="B168" s="14" t="s">
        <v>171</v>
      </c>
      <c r="C168" s="13">
        <v>829</v>
      </c>
      <c r="D168" s="13">
        <v>879</v>
      </c>
      <c r="E168" s="13">
        <v>866</v>
      </c>
      <c r="F168" s="36"/>
      <c r="G168" s="17"/>
      <c r="H168" s="19"/>
      <c r="I168" s="19"/>
      <c r="J168" s="19"/>
      <c r="K168" s="19"/>
      <c r="L168" s="7"/>
      <c r="M168" s="7"/>
      <c r="N168" s="7"/>
      <c r="O168" s="7"/>
      <c r="P168" s="7"/>
      <c r="Q168" s="19"/>
      <c r="R168" s="19"/>
      <c r="S168" s="19"/>
      <c r="T168" s="19"/>
      <c r="U168" s="19"/>
      <c r="V168" s="19"/>
      <c r="W168" s="19"/>
      <c r="X168" s="19"/>
      <c r="Y168" s="19"/>
      <c r="Z168" s="3"/>
    </row>
    <row r="169" spans="1:26" ht="47.25">
      <c r="A169" s="38">
        <v>4</v>
      </c>
      <c r="B169" s="14" t="s">
        <v>172</v>
      </c>
      <c r="C169" s="13">
        <v>487</v>
      </c>
      <c r="D169" s="13">
        <v>548</v>
      </c>
      <c r="E169" s="13">
        <v>579</v>
      </c>
      <c r="F169" s="36"/>
      <c r="G169" s="17"/>
      <c r="H169" s="19"/>
      <c r="I169" s="19"/>
      <c r="J169" s="19"/>
      <c r="K169" s="19"/>
      <c r="L169" s="7"/>
      <c r="M169" s="7"/>
      <c r="N169" s="7"/>
      <c r="O169" s="7"/>
      <c r="P169" s="7"/>
      <c r="Q169" s="19"/>
      <c r="R169" s="19"/>
      <c r="S169" s="19"/>
      <c r="T169" s="19"/>
      <c r="U169" s="19"/>
      <c r="V169" s="19"/>
      <c r="W169" s="19"/>
      <c r="X169" s="19"/>
      <c r="Y169" s="19"/>
      <c r="Z169" s="3"/>
    </row>
    <row r="170" spans="1:26" ht="15.75">
      <c r="A170" s="39"/>
      <c r="B170" s="14" t="s">
        <v>173</v>
      </c>
      <c r="C170" s="13">
        <v>232</v>
      </c>
      <c r="D170" s="13">
        <v>243</v>
      </c>
      <c r="E170" s="13">
        <v>245</v>
      </c>
      <c r="F170" s="36"/>
      <c r="G170" s="17"/>
      <c r="H170" s="19"/>
      <c r="I170" s="19"/>
      <c r="J170" s="19"/>
      <c r="K170" s="19"/>
      <c r="L170" s="7"/>
      <c r="M170" s="7"/>
      <c r="N170" s="7"/>
      <c r="O170" s="7"/>
      <c r="P170" s="7"/>
      <c r="Q170" s="19"/>
      <c r="R170" s="19"/>
      <c r="S170" s="19"/>
      <c r="T170" s="19"/>
      <c r="U170" s="19"/>
      <c r="V170" s="19"/>
      <c r="W170" s="19"/>
      <c r="X170" s="19"/>
      <c r="Y170" s="19"/>
      <c r="Z170" s="3"/>
    </row>
    <row r="171" spans="1:26" ht="15.75">
      <c r="A171" s="39"/>
      <c r="B171" s="14" t="s">
        <v>174</v>
      </c>
      <c r="C171" s="13">
        <v>159</v>
      </c>
      <c r="D171" s="13">
        <v>162</v>
      </c>
      <c r="E171" s="13">
        <v>175</v>
      </c>
      <c r="F171" s="36"/>
      <c r="G171" s="17"/>
      <c r="H171" s="19"/>
      <c r="I171" s="19"/>
      <c r="J171" s="19"/>
      <c r="K171" s="19"/>
      <c r="L171" s="7"/>
      <c r="M171" s="7"/>
      <c r="N171" s="7"/>
      <c r="O171" s="7"/>
      <c r="P171" s="7"/>
      <c r="Q171" s="19"/>
      <c r="R171" s="19"/>
      <c r="S171" s="19"/>
      <c r="T171" s="19"/>
      <c r="U171" s="19"/>
      <c r="V171" s="19"/>
      <c r="W171" s="19"/>
      <c r="X171" s="19"/>
      <c r="Y171" s="19"/>
      <c r="Z171" s="3"/>
    </row>
    <row r="172" spans="1:26" ht="15.75">
      <c r="A172" s="40"/>
      <c r="B172" s="14" t="s">
        <v>175</v>
      </c>
      <c r="C172" s="13">
        <v>96</v>
      </c>
      <c r="D172" s="13">
        <v>143</v>
      </c>
      <c r="E172" s="13">
        <v>159</v>
      </c>
      <c r="F172" s="36"/>
      <c r="G172" s="17"/>
      <c r="H172" s="19"/>
      <c r="I172" s="19"/>
      <c r="J172" s="19"/>
      <c r="K172" s="19"/>
      <c r="L172" s="7"/>
      <c r="M172" s="7"/>
      <c r="N172" s="7"/>
      <c r="O172" s="7"/>
      <c r="P172" s="7"/>
      <c r="Q172" s="19"/>
      <c r="R172" s="19"/>
      <c r="S172" s="19"/>
      <c r="T172" s="19"/>
      <c r="U172" s="19"/>
      <c r="V172" s="19"/>
      <c r="W172" s="19"/>
      <c r="X172" s="19"/>
      <c r="Y172" s="19"/>
      <c r="Z172" s="3"/>
    </row>
    <row r="173" spans="1:26" ht="31.5">
      <c r="A173" s="11">
        <v>5</v>
      </c>
      <c r="B173" s="14" t="s">
        <v>176</v>
      </c>
      <c r="C173" s="13">
        <v>9</v>
      </c>
      <c r="D173" s="13">
        <v>8</v>
      </c>
      <c r="E173" s="13">
        <v>7</v>
      </c>
      <c r="F173" s="36"/>
      <c r="G173" s="1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1"/>
    </row>
    <row r="174" spans="1:26" ht="78.75">
      <c r="A174" s="11">
        <v>6</v>
      </c>
      <c r="B174" s="14" t="s">
        <v>177</v>
      </c>
      <c r="C174" s="13">
        <v>0</v>
      </c>
      <c r="D174" s="13">
        <v>4</v>
      </c>
      <c r="E174" s="13">
        <v>4</v>
      </c>
      <c r="F174" s="36"/>
      <c r="G174" s="1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1"/>
    </row>
    <row r="175" spans="1:26" ht="31.5">
      <c r="A175" s="11">
        <v>7</v>
      </c>
      <c r="B175" s="14" t="s">
        <v>178</v>
      </c>
      <c r="C175" s="13">
        <v>0</v>
      </c>
      <c r="D175" s="13">
        <v>88087</v>
      </c>
      <c r="E175" s="13">
        <v>88087</v>
      </c>
      <c r="F175" s="36"/>
      <c r="G175" s="1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1"/>
    </row>
    <row r="176" spans="1:26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1"/>
    </row>
    <row r="177" spans="1:26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1"/>
    </row>
    <row r="178" spans="1:26" ht="15.75">
      <c r="A178" s="7"/>
      <c r="B178" s="37" t="s">
        <v>179</v>
      </c>
      <c r="C178" s="7"/>
      <c r="D178" s="7"/>
      <c r="E178" s="7"/>
      <c r="F178" s="7"/>
      <c r="G178" s="7"/>
      <c r="H178" s="7"/>
      <c r="I178" s="7"/>
      <c r="J178" s="37" t="s">
        <v>180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5"/>
    </row>
    <row r="179" spans="1:26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</sheetData>
  <mergeCells count="61">
    <mergeCell ref="Z138:Z139"/>
    <mergeCell ref="A155:A157"/>
    <mergeCell ref="A158:A167"/>
    <mergeCell ref="A169:A172"/>
    <mergeCell ref="A138:B139"/>
    <mergeCell ref="C138:C139"/>
    <mergeCell ref="A140:B140"/>
    <mergeCell ref="A141:B141"/>
    <mergeCell ref="S143:S144"/>
    <mergeCell ref="T143:T144"/>
    <mergeCell ref="A146:A147"/>
    <mergeCell ref="O138:O139"/>
    <mergeCell ref="P138:Y138"/>
    <mergeCell ref="L2:L3"/>
    <mergeCell ref="S66:T66"/>
    <mergeCell ref="H126:H127"/>
    <mergeCell ref="I126:I127"/>
    <mergeCell ref="J126:J127"/>
    <mergeCell ref="A30:A33"/>
    <mergeCell ref="A34:A37"/>
    <mergeCell ref="I2:K2"/>
    <mergeCell ref="D138:M138"/>
    <mergeCell ref="N138:N139"/>
    <mergeCell ref="A11:A12"/>
    <mergeCell ref="A13:A15"/>
    <mergeCell ref="A16:A18"/>
    <mergeCell ref="A19:A21"/>
    <mergeCell ref="A22:A24"/>
    <mergeCell ref="A2:A3"/>
    <mergeCell ref="B2:B3"/>
    <mergeCell ref="C2:E2"/>
    <mergeCell ref="F2:H2"/>
    <mergeCell ref="Q66:R66"/>
    <mergeCell ref="A39:A43"/>
    <mergeCell ref="A44:A49"/>
    <mergeCell ref="A50:A57"/>
    <mergeCell ref="A58:A63"/>
    <mergeCell ref="A66:A67"/>
    <mergeCell ref="B66:B67"/>
    <mergeCell ref="C66:E66"/>
    <mergeCell ref="A6:A8"/>
    <mergeCell ref="F66:H66"/>
    <mergeCell ref="I66:K66"/>
    <mergeCell ref="L66:L67"/>
    <mergeCell ref="A84:A85"/>
    <mergeCell ref="A87:A88"/>
    <mergeCell ref="A89:A90"/>
    <mergeCell ref="A91:A92"/>
    <mergeCell ref="A93:A98"/>
    <mergeCell ref="A99:A102"/>
    <mergeCell ref="A103:A104"/>
    <mergeCell ref="B126:B127"/>
    <mergeCell ref="C126:F126"/>
    <mergeCell ref="G126:G127"/>
    <mergeCell ref="A105:A106"/>
    <mergeCell ref="A107:A108"/>
    <mergeCell ref="A109:A113"/>
    <mergeCell ref="A114:A116"/>
    <mergeCell ref="A118:A119"/>
    <mergeCell ref="A120:A121"/>
    <mergeCell ref="A126:A127"/>
  </mergeCells>
  <dataValidations count="47">
    <dataValidation type="decimal" allowBlank="1" showErrorMessage="1" sqref="F122:G123">
      <formula1>-10000000000000000</formula1>
      <formula2>1000000000000000000</formula2>
    </dataValidation>
    <dataValidation type="decimal" allowBlank="1" showErrorMessage="1" sqref="H141">
      <formula1>-1000000000000000000000000000000000000</formula1>
      <formula2>1E+38</formula2>
    </dataValidation>
    <dataValidation type="decimal" allowBlank="1" sqref="I69:J84">
      <formula1>-10000000000000000000000000000000000000000000000</formula1>
      <formula2>1E+48</formula2>
    </dataValidation>
    <dataValidation type="decimal" allowBlank="1" showErrorMessage="1" sqref="J141 C146:E150">
      <formula1>-100000000000000000000</formula1>
      <formula2>1000000000000000000</formula2>
    </dataValidation>
    <dataValidation type="decimal" allowBlank="1" showErrorMessage="1" sqref="C94:D95">
      <formula1>-10000000000000000000000</formula1>
      <formula2>1E+34</formula2>
    </dataValidation>
    <dataValidation type="decimal" allowBlank="1" showErrorMessage="1" sqref="F109:G110">
      <formula1>-1000000000000000000000000000000</formula1>
      <formula2>1E+40</formula2>
    </dataValidation>
    <dataValidation type="decimal" allowBlank="1" sqref="I89:J89">
      <formula1>-1000000000000000000000000000</formula1>
      <formula2>1E+28</formula2>
    </dataValidation>
    <dataValidation type="decimal" allowBlank="1" sqref="I91:J91">
      <formula1>-10000000000000000000000000000000</formula1>
      <formula2>1E+36</formula2>
    </dataValidation>
    <dataValidation type="decimal" allowBlank="1" showErrorMessage="1" sqref="R141">
      <formula1>-10000000000000000000</formula1>
      <formula2>1E+22</formula2>
    </dataValidation>
    <dataValidation type="decimal" allowBlank="1" showErrorMessage="1" sqref="D141">
      <formula1>-1000000000000000000000000000</formula1>
      <formula2>100000000000000000000</formula2>
    </dataValidation>
    <dataValidation type="decimal" allowBlank="1" showErrorMessage="1" sqref="F69:G84">
      <formula1>-10000000000000000000000000000000000</formula1>
      <formula2>1E+27</formula2>
    </dataValidation>
    <dataValidation type="decimal" allowBlank="1" sqref="C107:D107">
      <formula1>-1000000000000000000000000000000000000000000000000000</formula1>
      <formula2>1E+34</formula2>
    </dataValidation>
    <dataValidation type="decimal" allowBlank="1" showErrorMessage="1" sqref="C91:D91">
      <formula1>-1000000000000000000000000000</formula1>
      <formula2>1E+30</formula2>
    </dataValidation>
    <dataValidation type="decimal" allowBlank="1" showErrorMessage="1" sqref="F114:G115">
      <formula1>-1000000000000000000000000000</formula1>
      <formula2>1E+21</formula2>
    </dataValidation>
    <dataValidation type="decimal" allowBlank="1" showErrorMessage="1" sqref="F91:G91">
      <formula1>-10000000000000000000000000000000</formula1>
      <formula2>1E+38</formula2>
    </dataValidation>
    <dataValidation type="decimal" allowBlank="1" sqref="F89:G89">
      <formula1>-100000000000000000000000000000000</formula1>
      <formula2>1E+29</formula2>
    </dataValidation>
    <dataValidation type="decimal" allowBlank="1" showErrorMessage="1" sqref="I122:J123">
      <formula1>-10000000000000000000000000</formula1>
      <formula2>10000000000000000000</formula2>
    </dataValidation>
    <dataValidation type="decimal" allowBlank="1" showErrorMessage="1" sqref="F107:G107">
      <formula1>-10000000000000000000000000000000</formula1>
      <formula2>1E+28</formula2>
    </dataValidation>
    <dataValidation type="decimal" allowBlank="1" showErrorMessage="1" sqref="I86:J87">
      <formula1>-99999999999999900000000</formula1>
      <formula2>1E+24</formula2>
    </dataValidation>
    <dataValidation type="decimal" allowBlank="1" showErrorMessage="1" sqref="I99:J103">
      <formula1>-100000000000000000000000000</formula1>
      <formula2>1E+31</formula2>
    </dataValidation>
    <dataValidation type="decimal" allowBlank="1" showErrorMessage="1" sqref="C89:D89">
      <formula1>-1000000000000000000000000000</formula1>
      <formula2>1E+26</formula2>
    </dataValidation>
    <dataValidation type="decimal" allowBlank="1" sqref="F105:G105">
      <formula1>-100000000000000000000000000000</formula1>
      <formula2>1E+42</formula2>
    </dataValidation>
    <dataValidation type="decimal" allowBlank="1" showErrorMessage="1" sqref="P141">
      <formula1>-100000000000000000000000000000000</formula1>
      <formula2>1E+31</formula2>
    </dataValidation>
    <dataValidation type="decimal" allowBlank="1" showErrorMessage="1" sqref="F86:G87">
      <formula1>-10000000000000000000000</formula1>
      <formula2>1E+27</formula2>
    </dataValidation>
    <dataValidation type="decimal" allowBlank="1" showErrorMessage="1" sqref="C99:D103">
      <formula1>-1000000000000000</formula1>
      <formula2>1E+22</formula2>
    </dataValidation>
    <dataValidation type="decimal" allowBlank="1" showErrorMessage="1" sqref="C105:D105">
      <formula1>-1000000000000000000000000000000000000</formula1>
      <formula2>1E+37</formula2>
    </dataValidation>
    <dataValidation type="decimal" allowBlank="1" showErrorMessage="1" sqref="C117:D118">
      <formula1>-10000000000000000000000000000000</formula1>
      <formula2>1E+33</formula2>
    </dataValidation>
    <dataValidation type="decimal" allowBlank="1" showErrorMessage="1" sqref="C114:D115">
      <formula1>-10000000000000000000000</formula1>
      <formula2>9.99999999999999E+22</formula2>
    </dataValidation>
    <dataValidation type="decimal" allowBlank="1" showErrorMessage="1" sqref="I117:J118">
      <formula1>-1000000000000000000000000</formula1>
      <formula2>1E+30</formula2>
    </dataValidation>
    <dataValidation type="decimal" allowBlank="1" showErrorMessage="1" sqref="I109:J110">
      <formula1>-1000000000000000000000000000</formula1>
      <formula2>1E+40</formula2>
    </dataValidation>
    <dataValidation type="decimal" allowBlank="1" showErrorMessage="1" sqref="I105:J105">
      <formula1>-1000000000000000000000000</formula1>
      <formula2>1E+32</formula2>
    </dataValidation>
    <dataValidation type="decimal" allowBlank="1" showErrorMessage="1" sqref="I114:J115">
      <formula1>-99999999999999900000000</formula1>
      <formula2>1E+27</formula2>
    </dataValidation>
    <dataValidation type="decimal" allowBlank="1" showErrorMessage="1" sqref="I94:J95">
      <formula1>-10000000000000000000000000000</formula1>
      <formula2>1E+29</formula2>
    </dataValidation>
    <dataValidation type="decimal" allowBlank="1" showErrorMessage="1" sqref="C109:D110">
      <formula1>-10000000000000000000</formula1>
      <formula2>10000000000000000000</formula2>
    </dataValidation>
    <dataValidation type="decimal" allowBlank="1" showErrorMessage="1" sqref="C129:H134">
      <formula1>-100000000000</formula1>
      <formula2>1000000000000000</formula2>
    </dataValidation>
    <dataValidation type="decimal" allowBlank="1" showErrorMessage="1" sqref="C155:E175">
      <formula1>-1000000000000000000000</formula1>
      <formula2>1E+22</formula2>
    </dataValidation>
    <dataValidation type="decimal" allowBlank="1" showErrorMessage="1" sqref="C6:K10 C12:K12 C14:K63">
      <formula1>-100000000000000000000000000</formula1>
      <formula2>1E+22</formula2>
    </dataValidation>
    <dataValidation type="decimal" allowBlank="1" showErrorMessage="1" sqref="C69:D84">
      <formula1>-10000000000000000000</formula1>
      <formula2>9.99999999999999E+22</formula2>
    </dataValidation>
    <dataValidation type="decimal" allowBlank="1" sqref="F99:G103">
      <formula1>-99999999999999900000000</formula1>
      <formula2>100000000000000000</formula2>
    </dataValidation>
    <dataValidation type="decimal" allowBlank="1" showErrorMessage="1" sqref="I107:J107">
      <formula1>-10000000000000000000000000000</formula1>
      <formula2>1E+35</formula2>
    </dataValidation>
    <dataValidation type="decimal" allowBlank="1" sqref="F94:G95">
      <formula1>-10000000000000000000000000000</formula1>
      <formula2>1E+30</formula2>
    </dataValidation>
    <dataValidation type="decimal" allowBlank="1" showErrorMessage="1" sqref="C122:D123">
      <formula1>-1000000000000</formula1>
      <formula2>1000000000000000000</formula2>
    </dataValidation>
    <dataValidation type="decimal" allowBlank="1" showErrorMessage="1" sqref="V141">
      <formula1>-100000000000000000000000000000000</formula1>
      <formula2>1E+30</formula2>
    </dataValidation>
    <dataValidation type="decimal" allowBlank="1" showErrorMessage="1" sqref="C86:D87">
      <formula1>-10000000000000000000000000000</formula1>
      <formula2>1E+25</formula2>
    </dataValidation>
    <dataValidation type="decimal" allowBlank="1" showErrorMessage="1" sqref="F117:G118">
      <formula1>-1000000000000000000000000</formula1>
      <formula2>1E+28</formula2>
    </dataValidation>
    <dataValidation type="decimal" allowBlank="1" showErrorMessage="1" sqref="F141">
      <formula1>-10000000000000000000000000000</formula1>
      <formula2>1E+22</formula2>
    </dataValidation>
    <dataValidation type="decimal" allowBlank="1" showErrorMessage="1" sqref="T141">
      <formula1>-99999999999999900000000</formula1>
      <formula2>9.99999999999999E+22</formula2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Birsk_imr</cp:lastModifiedBy>
  <cp:lastPrinted>2020-07-17T05:21:01Z</cp:lastPrinted>
  <dcterms:modified xsi:type="dcterms:W3CDTF">2020-07-24T12:54:16Z</dcterms:modified>
  <cp:category/>
  <cp:version/>
  <cp:contentType/>
  <cp:contentStatus/>
</cp:coreProperties>
</file>